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0C510363-99BC-4F94-B478-134D647B2D0E}" xr6:coauthVersionLast="47" xr6:coauthVersionMax="47" xr10:uidLastSave="{00000000-0000-0000-0000-000000000000}"/>
  <bookViews>
    <workbookView xWindow="30825" yWindow="315" windowWidth="24555" windowHeight="14310" xr2:uid="{00000000-000D-0000-FFFF-FFFF00000000}"/>
  </bookViews>
  <sheets>
    <sheet name="지고트 공급가리스트" sheetId="1" r:id="rId1"/>
  </sheets>
  <definedNames>
    <definedName name="_GoBack" localSheetId="0">'지고트 공급가리스트'!#REF!</definedName>
  </definedNames>
  <calcPr calcId="191029"/>
</workbook>
</file>

<file path=xl/calcChain.xml><?xml version="1.0" encoding="utf-8"?>
<calcChain xmlns="http://schemas.openxmlformats.org/spreadsheetml/2006/main">
  <c r="M115" i="1" l="1"/>
  <c r="M114" i="1"/>
  <c r="M113" i="1"/>
  <c r="M94" i="1" l="1"/>
  <c r="M66" i="1"/>
  <c r="M3" i="1" l="1"/>
  <c r="M4" i="1"/>
  <c r="M195" i="1"/>
  <c r="M194" i="1"/>
  <c r="M193" i="1"/>
  <c r="M192" i="1"/>
  <c r="M5" i="1"/>
  <c r="M6" i="1"/>
  <c r="M7" i="1"/>
  <c r="M9" i="1"/>
  <c r="M8" i="1"/>
  <c r="M10" i="1"/>
  <c r="M105" i="1"/>
  <c r="M100" i="1"/>
  <c r="M99" i="1"/>
  <c r="M128" i="1"/>
  <c r="M129" i="1"/>
  <c r="M130" i="1"/>
  <c r="M131" i="1"/>
  <c r="M127" i="1"/>
  <c r="M140" i="1"/>
  <c r="M14" i="1"/>
  <c r="M13" i="1"/>
  <c r="M12" i="1"/>
  <c r="M11" i="1"/>
  <c r="M15" i="1"/>
  <c r="M19" i="1"/>
  <c r="M17" i="1"/>
  <c r="M16" i="1"/>
  <c r="M18" i="1"/>
  <c r="M20" i="1"/>
  <c r="M21" i="1"/>
  <c r="M22" i="1"/>
  <c r="M98" i="1"/>
  <c r="M97" i="1"/>
  <c r="M96" i="1"/>
  <c r="M95" i="1"/>
  <c r="M31" i="1"/>
  <c r="M30" i="1"/>
  <c r="M29" i="1"/>
  <c r="M28" i="1"/>
  <c r="M27" i="1"/>
  <c r="M26" i="1"/>
  <c r="M25" i="1"/>
  <c r="M24" i="1"/>
  <c r="M23" i="1"/>
  <c r="M32" i="1"/>
  <c r="M138" i="1"/>
  <c r="M144" i="1"/>
  <c r="M143" i="1"/>
  <c r="M142" i="1"/>
  <c r="M141" i="1"/>
  <c r="M139" i="1"/>
  <c r="M134" i="1"/>
  <c r="M133" i="1"/>
  <c r="M132" i="1"/>
  <c r="M33" i="1"/>
  <c r="M34" i="1"/>
  <c r="M37" i="1"/>
  <c r="M36" i="1"/>
  <c r="M35" i="1"/>
  <c r="M42" i="1"/>
  <c r="M41" i="1"/>
  <c r="M40" i="1"/>
  <c r="M39" i="1"/>
  <c r="M38" i="1"/>
  <c r="M48" i="1"/>
  <c r="M47" i="1"/>
  <c r="M46" i="1"/>
  <c r="M45" i="1"/>
  <c r="M44" i="1"/>
  <c r="M43" i="1"/>
  <c r="M49" i="1"/>
  <c r="M50" i="1"/>
  <c r="M52" i="1"/>
  <c r="M53" i="1"/>
  <c r="M54" i="1"/>
  <c r="M51" i="1"/>
  <c r="M55" i="1"/>
  <c r="M60" i="1"/>
  <c r="M59" i="1"/>
  <c r="M58" i="1"/>
  <c r="M57" i="1"/>
  <c r="M56" i="1"/>
  <c r="M65" i="1"/>
  <c r="M64" i="1"/>
  <c r="M63" i="1"/>
  <c r="M62" i="1"/>
  <c r="M61" i="1"/>
  <c r="M67" i="1"/>
  <c r="M69" i="1"/>
  <c r="M68" i="1"/>
  <c r="M70" i="1"/>
  <c r="M79" i="1"/>
  <c r="M77" i="1"/>
  <c r="M76" i="1"/>
  <c r="M75" i="1"/>
  <c r="M78" i="1"/>
  <c r="M74" i="1"/>
  <c r="M72" i="1"/>
  <c r="M71" i="1"/>
  <c r="M73" i="1"/>
  <c r="M80" i="1"/>
  <c r="M86" i="1"/>
  <c r="M87" i="1"/>
  <c r="M88" i="1"/>
  <c r="M89" i="1"/>
  <c r="M91" i="1"/>
  <c r="M92" i="1"/>
  <c r="M93" i="1"/>
  <c r="M90" i="1"/>
  <c r="M232" i="1"/>
  <c r="M223" i="1"/>
  <c r="M224" i="1"/>
  <c r="M225" i="1"/>
  <c r="M226" i="1"/>
  <c r="M227" i="1"/>
  <c r="M228" i="1"/>
  <c r="M229" i="1"/>
  <c r="M230" i="1"/>
  <c r="M231" i="1"/>
  <c r="M222" i="1"/>
  <c r="M220" i="1"/>
  <c r="M221" i="1"/>
  <c r="M219" i="1"/>
  <c r="M217" i="1"/>
  <c r="M218" i="1"/>
  <c r="M216" i="1"/>
  <c r="M215" i="1"/>
  <c r="M214" i="1"/>
  <c r="M213" i="1"/>
  <c r="M212" i="1"/>
  <c r="M211" i="1"/>
  <c r="M210" i="1"/>
  <c r="M209" i="1"/>
  <c r="M208" i="1"/>
  <c r="M207" i="1"/>
  <c r="M206" i="1"/>
  <c r="M205" i="1"/>
  <c r="M204" i="1"/>
  <c r="M203" i="1"/>
  <c r="M202" i="1"/>
  <c r="M201" i="1"/>
  <c r="M197" i="1"/>
  <c r="M198" i="1"/>
  <c r="M199" i="1"/>
  <c r="M200" i="1"/>
  <c r="M196" i="1"/>
  <c r="M191" i="1"/>
  <c r="M190" i="1"/>
  <c r="M188" i="1"/>
  <c r="M189" i="1"/>
  <c r="M186" i="1"/>
  <c r="M187" i="1"/>
  <c r="M185" i="1"/>
  <c r="M174" i="1"/>
  <c r="M175" i="1"/>
  <c r="M176" i="1"/>
  <c r="M177" i="1"/>
  <c r="M178" i="1"/>
  <c r="M179" i="1"/>
  <c r="M180" i="1"/>
  <c r="M181" i="1"/>
  <c r="M182" i="1"/>
  <c r="M183" i="1"/>
  <c r="M184" i="1"/>
  <c r="M173" i="1"/>
  <c r="M169" i="1"/>
  <c r="M170" i="1"/>
  <c r="M171" i="1"/>
  <c r="M172" i="1"/>
  <c r="M168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52" i="1"/>
  <c r="M151" i="1"/>
  <c r="M146" i="1"/>
  <c r="M147" i="1"/>
  <c r="M148" i="1"/>
  <c r="M149" i="1"/>
  <c r="M150" i="1"/>
  <c r="M145" i="1"/>
  <c r="M137" i="1"/>
  <c r="M136" i="1"/>
  <c r="M135" i="1"/>
  <c r="M124" i="1"/>
  <c r="M125" i="1"/>
  <c r="M126" i="1"/>
  <c r="M123" i="1"/>
  <c r="M119" i="1"/>
  <c r="M120" i="1"/>
  <c r="M121" i="1"/>
  <c r="M122" i="1"/>
  <c r="M118" i="1"/>
  <c r="M112" i="1"/>
  <c r="M116" i="1"/>
  <c r="M117" i="1"/>
  <c r="M109" i="1"/>
  <c r="M110" i="1"/>
  <c r="M111" i="1"/>
  <c r="M108" i="1"/>
  <c r="M106" i="1"/>
  <c r="M107" i="1"/>
  <c r="M104" i="1"/>
  <c r="M103" i="1"/>
  <c r="M101" i="1"/>
  <c r="M102" i="1"/>
</calcChain>
</file>

<file path=xl/sharedStrings.xml><?xml version="1.0" encoding="utf-8"?>
<sst xmlns="http://schemas.openxmlformats.org/spreadsheetml/2006/main" count="2097" uniqueCount="838">
  <si>
    <t>지고트 스네일 리페어링 크림</t>
    <phoneticPr fontId="2" type="noConversion"/>
  </si>
  <si>
    <t>지고트 콜라겐 힐링 크림</t>
    <phoneticPr fontId="2" type="noConversion"/>
  </si>
  <si>
    <t>DAANDANBIT SNAIL EYE CREAM</t>
    <phoneticPr fontId="2" type="noConversion"/>
  </si>
  <si>
    <t>지고트 리얼 모이스처 스네일 핸드크림</t>
    <phoneticPr fontId="2" type="noConversion"/>
  </si>
  <si>
    <t>지고트 리얼 모이스처 아르간 핸드크림</t>
    <phoneticPr fontId="2" type="noConversion"/>
  </si>
  <si>
    <t>지고트 리얼 모이스처 석류 핸드크림</t>
    <phoneticPr fontId="2" type="noConversion"/>
  </si>
  <si>
    <t>지고트 리얼 모이스처 망고 핸드크림</t>
    <phoneticPr fontId="2" type="noConversion"/>
  </si>
  <si>
    <t>JIGOTT REAL MOISTURE POMEGRANATE HAND CREAM</t>
    <phoneticPr fontId="2" type="noConversion"/>
  </si>
  <si>
    <t>JIGOTT REAL MOISTURE MANGO HAND CREAM</t>
    <phoneticPr fontId="2" type="noConversion"/>
  </si>
  <si>
    <t>지고트 아르간 리치 크림</t>
    <phoneticPr fontId="2" type="noConversion"/>
  </si>
  <si>
    <t>지고트 석류 샤이닝 크림</t>
    <phoneticPr fontId="2" type="noConversion"/>
  </si>
  <si>
    <t>지고트 알로에 워터블루 크림</t>
    <phoneticPr fontId="2" type="noConversion"/>
  </si>
  <si>
    <t>지고트 마유 모이스처 크림</t>
    <phoneticPr fontId="2" type="noConversion"/>
  </si>
  <si>
    <t>지고트 스네일 리프팅 크림</t>
    <phoneticPr fontId="2" type="noConversion"/>
  </si>
  <si>
    <t>Image</t>
    <phoneticPr fontId="2" type="noConversion"/>
  </si>
  <si>
    <t>Product name</t>
    <phoneticPr fontId="2" type="noConversion"/>
  </si>
  <si>
    <t>Description (ENG)</t>
    <phoneticPr fontId="2" type="noConversion"/>
  </si>
  <si>
    <t>MOQ
수량(ea)</t>
    <phoneticPr fontId="2" type="noConversion"/>
  </si>
  <si>
    <t>20ea</t>
    <phoneticPr fontId="2" type="noConversion"/>
  </si>
  <si>
    <t>50ea</t>
    <phoneticPr fontId="2" type="noConversion"/>
  </si>
  <si>
    <t>100ea</t>
    <phoneticPr fontId="2" type="noConversion"/>
  </si>
  <si>
    <t>52*43*31</t>
    <phoneticPr fontId="2" type="noConversion"/>
  </si>
  <si>
    <t>38*38*19</t>
    <phoneticPr fontId="2" type="noConversion"/>
  </si>
  <si>
    <t>58*38*23</t>
    <phoneticPr fontId="2" type="noConversion"/>
  </si>
  <si>
    <t>52*28*22</t>
    <phoneticPr fontId="2" type="noConversion"/>
  </si>
  <si>
    <t>32*32*27</t>
    <phoneticPr fontId="2" type="noConversion"/>
  </si>
  <si>
    <t>42*42*25</t>
    <phoneticPr fontId="2" type="noConversion"/>
  </si>
  <si>
    <t>33*33*25</t>
    <phoneticPr fontId="2" type="noConversion"/>
  </si>
  <si>
    <t>45*48.5*35</t>
    <phoneticPr fontId="2" type="noConversion"/>
  </si>
  <si>
    <t>지고트 캣츠아이 파워 컬링 마스카라</t>
    <phoneticPr fontId="2" type="noConversion"/>
  </si>
  <si>
    <t>43*39*31</t>
    <phoneticPr fontId="2" type="noConversion"/>
  </si>
  <si>
    <t>지고트 캣츠아이 슈퍼 래쉬 마스카라</t>
    <phoneticPr fontId="2" type="noConversion"/>
  </si>
  <si>
    <t>젠지아 플라센타 앰플 크림</t>
    <phoneticPr fontId="2" type="noConversion"/>
  </si>
  <si>
    <t>38*38*29</t>
    <phoneticPr fontId="2" type="noConversion"/>
  </si>
  <si>
    <t>젠지아 콜라겐 앰플 크림</t>
    <phoneticPr fontId="2" type="noConversion"/>
  </si>
  <si>
    <t>지고트 프리미엄 페이셜 쌀겨 필링젤</t>
    <phoneticPr fontId="2" type="noConversion"/>
  </si>
  <si>
    <t>지고트 프리미엄 페이셜 숯 필링젤</t>
    <phoneticPr fontId="2" type="noConversion"/>
  </si>
  <si>
    <t>지고트 프리미엄 페이셜 석류 필링젤</t>
    <phoneticPr fontId="2" type="noConversion"/>
  </si>
  <si>
    <t>55*36*25</t>
    <phoneticPr fontId="2" type="noConversion"/>
  </si>
  <si>
    <t>58*39*16</t>
    <phoneticPr fontId="2" type="noConversion"/>
  </si>
  <si>
    <t>지고트 블랙 스네일 퓨어 클린 필 오프 팩</t>
    <phoneticPr fontId="2" type="noConversion"/>
  </si>
  <si>
    <t>지고트 알로에 퓨어 클린 필 오프 팩</t>
    <phoneticPr fontId="2" type="noConversion"/>
  </si>
  <si>
    <t>지고트 숯 퓨어 클린 필 오프 팩</t>
    <phoneticPr fontId="2" type="noConversion"/>
  </si>
  <si>
    <t>100ml</t>
    <phoneticPr fontId="2" type="noConversion"/>
  </si>
  <si>
    <t>50ml</t>
    <phoneticPr fontId="2" type="noConversion"/>
  </si>
  <si>
    <t>70ml</t>
    <phoneticPr fontId="2" type="noConversion"/>
  </si>
  <si>
    <t>180ml</t>
    <phoneticPr fontId="2" type="noConversion"/>
  </si>
  <si>
    <t>12g</t>
    <phoneticPr fontId="2" type="noConversion"/>
  </si>
  <si>
    <t>JIGOTT REAL MOISTURE SNAIL HAND CREAM</t>
    <phoneticPr fontId="2" type="noConversion"/>
  </si>
  <si>
    <t>JIGOTT REAL MOISTURE ARGAN OIL HAND CREAM</t>
    <phoneticPr fontId="2" type="noConversion"/>
  </si>
  <si>
    <t>150ml</t>
    <phoneticPr fontId="2" type="noConversion"/>
  </si>
  <si>
    <t>skin 150ml
lotion 150ml
cream 50ml
skin sample 30ml
lotion sampie 30ml</t>
    <phoneticPr fontId="2" type="noConversion"/>
  </si>
  <si>
    <t>skin 150ml
lotion 150ml
cream 50ml
skin sample 30ml
lotion sample 30ml</t>
    <phoneticPr fontId="2" type="noConversion"/>
  </si>
  <si>
    <t>skin 150ml
lotion 150ml
skin sample 30ml
lotion sample 30ml</t>
    <phoneticPr fontId="2" type="noConversion"/>
  </si>
  <si>
    <t>JIGOTT CLEAN&amp;MOISTURIZING FOOT PACK</t>
    <phoneticPr fontId="2" type="noConversion"/>
  </si>
  <si>
    <t>55*43*17</t>
    <phoneticPr fontId="2" type="noConversion"/>
  </si>
  <si>
    <t>지고트 스네일 모이스처 풋크림</t>
    <phoneticPr fontId="2" type="noConversion"/>
  </si>
  <si>
    <t>JIGOTT SNAIL MOISTURE FOOT CREAM</t>
    <phoneticPr fontId="2" type="noConversion"/>
  </si>
  <si>
    <t>45*43*31</t>
    <phoneticPr fontId="2" type="noConversion"/>
  </si>
  <si>
    <t>HAND 100ml
FOOT 100ml</t>
    <phoneticPr fontId="2" type="noConversion"/>
  </si>
  <si>
    <t>300ml</t>
    <phoneticPr fontId="2" type="noConversion"/>
  </si>
  <si>
    <t>57*45*29</t>
    <phoneticPr fontId="2" type="noConversion"/>
  </si>
  <si>
    <t>지고트 네츄럴 블랙 스네일 폼클렌징</t>
    <phoneticPr fontId="2" type="noConversion"/>
  </si>
  <si>
    <t>지고트 네츄럴 아쿠아 폼클렌징</t>
    <phoneticPr fontId="2" type="noConversion"/>
  </si>
  <si>
    <t>지고트 네츄럴 알로에 폼클렌징</t>
    <phoneticPr fontId="2" type="noConversion"/>
  </si>
  <si>
    <t>지고트 네츄럴 참숯 폼클렌징</t>
    <phoneticPr fontId="2" type="noConversion"/>
  </si>
  <si>
    <t>지고트 네츄럴 녹차 폼클렌징</t>
    <phoneticPr fontId="2" type="noConversion"/>
  </si>
  <si>
    <t>지고트 석류 리얼 앰플 마스크</t>
    <phoneticPr fontId="2" type="noConversion"/>
  </si>
  <si>
    <t>지고트 블랙 스네일 리얼 앰플 마스크</t>
    <phoneticPr fontId="2" type="noConversion"/>
  </si>
  <si>
    <t>지고트 플라센타 리얼 앰플 마스크</t>
    <phoneticPr fontId="2" type="noConversion"/>
  </si>
  <si>
    <t>지고트 녹차 리얼 앰플 마스크</t>
    <phoneticPr fontId="2" type="noConversion"/>
  </si>
  <si>
    <t>지고트 감자 리얼 앰플 마스크</t>
    <phoneticPr fontId="2" type="noConversion"/>
  </si>
  <si>
    <t>지고트 동백 리얼 앰플 마스크</t>
    <phoneticPr fontId="2" type="noConversion"/>
  </si>
  <si>
    <t>지고트 벌꿀 리얼 앰플 마스크</t>
    <phoneticPr fontId="2" type="noConversion"/>
  </si>
  <si>
    <t>지고트 알로에 리얼 앰플 마스크</t>
    <phoneticPr fontId="2" type="noConversion"/>
  </si>
  <si>
    <t>지고트 연꽃 리얼 앰플 마스크</t>
    <phoneticPr fontId="2" type="noConversion"/>
  </si>
  <si>
    <t>지고트 오이 리얼 앰플 마스크</t>
    <phoneticPr fontId="2" type="noConversion"/>
  </si>
  <si>
    <t>지고트 진주 리얼 앰플 마스크</t>
    <phoneticPr fontId="2" type="noConversion"/>
  </si>
  <si>
    <t>지고트 콜라겐 리얼 앰플 마스크</t>
    <phoneticPr fontId="2" type="noConversion"/>
  </si>
  <si>
    <t>지고트 홍삼 리얼 앰플 마스크</t>
    <phoneticPr fontId="2" type="noConversion"/>
  </si>
  <si>
    <t>지고트 히알루론산 리얼 앰플 마스크</t>
    <phoneticPr fontId="2" type="noConversion"/>
  </si>
  <si>
    <t>27ml</t>
    <phoneticPr fontId="2" type="noConversion"/>
  </si>
  <si>
    <t>40*35*37</t>
    <phoneticPr fontId="2" type="noConversion"/>
  </si>
  <si>
    <t>지고트 비타민 리얼 앰플 마스크</t>
    <phoneticPr fontId="2" type="noConversion"/>
  </si>
  <si>
    <t>지고트 오이 딥 클렌징 워터</t>
    <phoneticPr fontId="2" type="noConversion"/>
  </si>
  <si>
    <t>지고트 알로에 딥 클렌징 워터</t>
    <phoneticPr fontId="2" type="noConversion"/>
  </si>
  <si>
    <t>지고트 석류 딥 클렌징 워터</t>
    <phoneticPr fontId="2" type="noConversion"/>
  </si>
  <si>
    <t>지고트 레몬 딥 클렌징 워터</t>
    <phoneticPr fontId="2" type="noConversion"/>
  </si>
  <si>
    <t>지고트 후르츠믹스 딥 클렌징 워터</t>
    <phoneticPr fontId="2" type="noConversion"/>
  </si>
  <si>
    <t>530ml</t>
    <phoneticPr fontId="2" type="noConversion"/>
  </si>
  <si>
    <t>43*35*18</t>
    <phoneticPr fontId="2" type="noConversion"/>
  </si>
  <si>
    <t>44*36*22</t>
    <phoneticPr fontId="2" type="noConversion"/>
  </si>
  <si>
    <t>지고트 네추럴 투웨이케익(누드 베이지)21호</t>
    <phoneticPr fontId="2" type="noConversion"/>
  </si>
  <si>
    <t>지고트 네추럴 투웨이케익(네추럴 베이지)23호</t>
    <phoneticPr fontId="2" type="noConversion"/>
  </si>
  <si>
    <t>56*52*20</t>
    <phoneticPr fontId="2" type="noConversion"/>
  </si>
  <si>
    <t>42*33*39</t>
    <phoneticPr fontId="2" type="noConversion"/>
  </si>
  <si>
    <t>파시스 올인원 블랙 스네일 크림</t>
    <phoneticPr fontId="2" type="noConversion"/>
  </si>
  <si>
    <t>JIGOTT MOISTURE HOMME SKIN</t>
    <phoneticPr fontId="2" type="noConversion"/>
  </si>
  <si>
    <t>JIGOTT MOISTURE HOMME LOTION</t>
    <phoneticPr fontId="2" type="noConversion"/>
  </si>
  <si>
    <t>JIGOTT MOISTURE HOMME SKIN CARE 2SET</t>
    <phoneticPr fontId="2" type="noConversion"/>
  </si>
  <si>
    <t>도리스 알로에 리얼 에센스 마스크</t>
    <phoneticPr fontId="2" type="noConversion"/>
  </si>
  <si>
    <t>도리스 깔라만시 리얼 에센스 마스크</t>
    <phoneticPr fontId="2" type="noConversion"/>
  </si>
  <si>
    <t>도리스 히알루론산 리얼 에센스 마스크</t>
    <phoneticPr fontId="2" type="noConversion"/>
  </si>
  <si>
    <t>도리스 스네일 리얼 에센스 마스크</t>
    <phoneticPr fontId="2" type="noConversion"/>
  </si>
  <si>
    <t>도리스 진주 리얼 에센스 마스크</t>
    <phoneticPr fontId="2" type="noConversion"/>
  </si>
  <si>
    <t>도리스 캐비아 리얼 에센스 마스크</t>
    <phoneticPr fontId="2" type="noConversion"/>
  </si>
  <si>
    <t>도리스 콜라겐 리얼 에센스 마스크</t>
    <phoneticPr fontId="2" type="noConversion"/>
  </si>
  <si>
    <t>도리스 녹차 리얼 에센스 마스크</t>
    <phoneticPr fontId="2" type="noConversion"/>
  </si>
  <si>
    <t>도리스 벌꿀 리얼 에센스 마스크</t>
    <phoneticPr fontId="2" type="noConversion"/>
  </si>
  <si>
    <t>DORIS HONEY REAL ESSENCE MASK</t>
    <phoneticPr fontId="2" type="noConversion"/>
  </si>
  <si>
    <t>DORIS COLLAGEN REAL ESSENCE MASK</t>
    <phoneticPr fontId="2" type="noConversion"/>
  </si>
  <si>
    <t>DORIS CAVIAR REAL ESSENCE MASK</t>
    <phoneticPr fontId="2" type="noConversion"/>
  </si>
  <si>
    <t>DORIS PEARL REAL ESSENCE MASK</t>
    <phoneticPr fontId="2" type="noConversion"/>
  </si>
  <si>
    <t>DORIS SNAIL REAL ESSENCE MASK</t>
    <phoneticPr fontId="2" type="noConversion"/>
  </si>
  <si>
    <t>DORIS HYALURONIC ACID REAL ESSENCE MASK</t>
    <phoneticPr fontId="2" type="noConversion"/>
  </si>
  <si>
    <t>DORIS CALAMANSI REAL ESSENCE MASK</t>
    <phoneticPr fontId="2" type="noConversion"/>
  </si>
  <si>
    <t>DORIS ALOE REAL ESSENCE MASK</t>
    <phoneticPr fontId="2" type="noConversion"/>
  </si>
  <si>
    <t>25ml</t>
    <phoneticPr fontId="2" type="noConversion"/>
  </si>
  <si>
    <t>도리스 오이 리얼 에센스 마스크</t>
    <phoneticPr fontId="2" type="noConversion"/>
  </si>
  <si>
    <t>DORIS CUCUMBER REAL ESSENCE MASK</t>
    <phoneticPr fontId="2" type="noConversion"/>
  </si>
  <si>
    <t>지고트 비타 솔루션 12 퍼밍 앰플 크림</t>
    <phoneticPr fontId="2" type="noConversion"/>
  </si>
  <si>
    <t>지고트 비타 솔루션 12 브라이트닝 앰플 크림</t>
    <phoneticPr fontId="2" type="noConversion"/>
  </si>
  <si>
    <t>지고트 비타 솔루션 12 시너지 앰플 크림</t>
    <phoneticPr fontId="2" type="noConversion"/>
  </si>
  <si>
    <t>지고트 비타 솔루션 12 카밍 앰플 크림</t>
    <phoneticPr fontId="2" type="noConversion"/>
  </si>
  <si>
    <t>지고트 비타 솔루션 12 모이스처 앰플 크림</t>
    <phoneticPr fontId="2" type="noConversion"/>
  </si>
  <si>
    <t>barcode</t>
    <phoneticPr fontId="2" type="noConversion"/>
  </si>
  <si>
    <t>Retail Price</t>
    <phoneticPr fontId="2" type="noConversion"/>
  </si>
  <si>
    <t>지고트 화이트닝 액티베이티드 크림
(미백.주름개선 기능성 화장품)</t>
    <phoneticPr fontId="2" type="noConversion"/>
  </si>
  <si>
    <t>3.5g</t>
    <phoneticPr fontId="2" type="noConversion"/>
  </si>
  <si>
    <t>100m</t>
    <phoneticPr fontId="2" type="noConversion"/>
  </si>
  <si>
    <t>JIGOTT NATURAL ALOE VERA MOISTURE SOOTHING GEL</t>
  </si>
  <si>
    <t>JIGOTT NATURAL BLACK SNAIL MOISTURE SOOTHING GEL</t>
  </si>
  <si>
    <t>JIGOTT NATURAL TOMATO MOISTURE SOOTHING GEL</t>
  </si>
  <si>
    <t>JIGOTT ESSENCE MOISTURE SKIN</t>
  </si>
  <si>
    <t>JIGOTT ESSENCE MOISTURE LOTION</t>
  </si>
  <si>
    <t>skin 150ml
lotion 150ml
cream 50ml
skin sample 
30ml
lotion sample 30ml</t>
    <phoneticPr fontId="2" type="noConversion"/>
  </si>
  <si>
    <t>JIGOTT ALOE AQUA BALANCE SKIN CARE 3SET</t>
  </si>
  <si>
    <t>JIGOTT SNAIL REPARING CREAM</t>
  </si>
  <si>
    <t>JIGOTT WHITENING ACTIVATED CREAM</t>
  </si>
  <si>
    <t>JIGOTT ARGAN RICH CREAM</t>
  </si>
  <si>
    <t>JIGOTT SNAIL LIFTING CREAM</t>
  </si>
  <si>
    <t>JIGOTT HORSE OIL MOISTURE CREAM</t>
  </si>
  <si>
    <t>지고트 케비어 리얼 앰플 마스크</t>
    <phoneticPr fontId="2" type="noConversion"/>
  </si>
  <si>
    <t>JIGOTT CAVIAR REAL AMPOULE MASK</t>
  </si>
  <si>
    <t>JIGOTT POMEGRANATE REAL AMPOULE MASK</t>
  </si>
  <si>
    <t>JIGOTT BLACK SNAIL REAL AMPOULE MASK</t>
  </si>
  <si>
    <t>JIGOTT PLACENTA REAL AMPOULE MASK</t>
  </si>
  <si>
    <t>JIGOTT POTATO REAL AMPOULE MASK</t>
  </si>
  <si>
    <t>JIGOTT CAMELLIA REAL AMPOULE MASK</t>
  </si>
  <si>
    <t>JIGOTT HONEY REAL AMPOULE MASK</t>
  </si>
  <si>
    <t>JIGOTT VITAMIN REAL AMPOULE MASK</t>
  </si>
  <si>
    <t>JIGOTT ALOE REAL AMPOULE MASK</t>
  </si>
  <si>
    <t>JIGOTT LOTUS REAL AMPOULE MASK</t>
  </si>
  <si>
    <t>JIGOTT CUCUMBER REAL AMPOULE MASK</t>
  </si>
  <si>
    <t>JIGOTT PEARL REAL AMPOULE MASK</t>
  </si>
  <si>
    <t>JIGOTT RED GINSENG REAL AMPOULE MASK</t>
  </si>
  <si>
    <t>JIGOTT COLLAGEN REAL AMPOULE MASK</t>
  </si>
  <si>
    <t>JIGOTT HYALURONIC ACID REAL AMPOULE MASK</t>
  </si>
  <si>
    <t xml:space="preserve">JIGOTT CUCUMBER DEEP CLEANSING WATER </t>
  </si>
  <si>
    <t xml:space="preserve">JIGOTT ALOE DEEP CLEANSING WATER </t>
  </si>
  <si>
    <t xml:space="preserve">JIGOTT POMEGRANATE DEEP CLEANSING WATER </t>
  </si>
  <si>
    <t xml:space="preserve">JIGOTT LEMON DEEP CLEANSING WATER </t>
  </si>
  <si>
    <t xml:space="preserve">JIGOTT FRUIT MIX DEEP CLEANSING WATER </t>
  </si>
  <si>
    <t>JIGOTT NATURAL AQUA FOAM CLEANSING</t>
  </si>
  <si>
    <t>JIGOTT NATURAL ALOE FOAM CLEANSING</t>
  </si>
  <si>
    <t>JIGOTT NATURAL CHARCOAL FOAM CLEANSING</t>
  </si>
  <si>
    <t>JIGOTT NATURAL GREEN TEA FOAM CLEANSING</t>
  </si>
  <si>
    <t>지고트 프리미엄 페이셜 블랙달팽이 필링젤</t>
    <phoneticPr fontId="2" type="noConversion"/>
  </si>
  <si>
    <t>JIGOTT BLACK SNAIL PURE CLEAN PEEL OFF PACK</t>
  </si>
  <si>
    <t>JIGOTT ALOE PURE CLEAN PEEL OFF PACK</t>
  </si>
  <si>
    <t>지고트 캣츠아이 퍼펙트 볼륨 마스카라</t>
    <phoneticPr fontId="2" type="noConversion"/>
  </si>
  <si>
    <t>JIGOTT CAT`S EYE POWER CURLING MASCARA</t>
  </si>
  <si>
    <t>06.지고트 로맨틱 키스 립스틱(러블리 핑크)</t>
    <phoneticPr fontId="2" type="noConversion"/>
  </si>
  <si>
    <t>07.지고트 로맨틱 키스 립스틱(스프링 핑크)</t>
    <phoneticPr fontId="2" type="noConversion"/>
  </si>
  <si>
    <t>7. JIGOTT ROMANTIC KISS LIPSTICK (SPRING PINK)</t>
  </si>
  <si>
    <t>JIGOTT NATURAL TWO WAY CAKE(NUDE BEIGE) 21</t>
  </si>
  <si>
    <t>JIGOTT NATURAL TWO WAY CAKE(NATURAL BEIGE) 23</t>
  </si>
  <si>
    <t>지고트 알로에 선프로텍트 비비크림
(자외선차단 기능성 화장품) SPF41 PA++</t>
    <phoneticPr fontId="2" type="noConversion"/>
  </si>
  <si>
    <t>지고트 선프로텍트 비비크림
(자외선차단 기능성 화장품) SPF41 PA++</t>
    <phoneticPr fontId="2" type="noConversion"/>
  </si>
  <si>
    <t>JIGOTT SUN PROTECT B.B CREAM SPF41 PA++</t>
    <phoneticPr fontId="2" type="noConversion"/>
  </si>
  <si>
    <t>FACIS ALL-IN-ONE BLACK SNAIL CREAM</t>
    <phoneticPr fontId="2" type="noConversion"/>
  </si>
  <si>
    <t>ZENZIA PLACENTA AMPOULE CREAM</t>
    <phoneticPr fontId="2" type="noConversion"/>
  </si>
  <si>
    <t>ZENZIA COLLAGEN AMPOULE CREAM</t>
    <phoneticPr fontId="2" type="noConversion"/>
  </si>
  <si>
    <t>6. JIGOTT ROMANTIC KISS LIPSTICK (LOVELY PINK)</t>
    <phoneticPr fontId="2" type="noConversion"/>
  </si>
  <si>
    <t>JIGOTT ALOE SUN PROTECT B.B CREAM SPF41 PA++</t>
    <phoneticPr fontId="2" type="noConversion"/>
  </si>
  <si>
    <t>지고트 에센스 모이스처 로션</t>
    <phoneticPr fontId="2" type="noConversion"/>
  </si>
  <si>
    <t>지고트 에센스 모이스처 스킨</t>
    <phoneticPr fontId="2" type="noConversion"/>
  </si>
  <si>
    <t>지고트 액티브 에멀전 크림</t>
    <phoneticPr fontId="2" type="noConversion"/>
  </si>
  <si>
    <t>지고트 네츄럴 알로에 베라 모이스처 수딩젤</t>
    <phoneticPr fontId="2" type="noConversion"/>
  </si>
  <si>
    <t>지고트 네츄럴 블랙스네일 모이스처 수딩젤</t>
    <phoneticPr fontId="2" type="noConversion"/>
  </si>
  <si>
    <t>지고트 네츄럴 토마토 모이스처 수딩젤</t>
    <phoneticPr fontId="2" type="noConversion"/>
  </si>
  <si>
    <t>지고트 클린&amp;모이스처라이징 풋팩</t>
    <phoneticPr fontId="2" type="noConversion"/>
  </si>
  <si>
    <t>지고트 모이스처 옴므 스킨</t>
    <phoneticPr fontId="2" type="noConversion"/>
  </si>
  <si>
    <t>지고트 모이스처 옴므 로션</t>
    <phoneticPr fontId="2" type="noConversion"/>
  </si>
  <si>
    <t>지고트 화이트닝 유브이 썬 블럭 크림
(자외선차단 기능성 화장품) SPF50 PA+++</t>
    <phoneticPr fontId="2" type="noConversion"/>
  </si>
  <si>
    <t>지고트 스네일 유브이 썬 블럭 크림
(자외선차단 기능성 화장품) SPF50 PA+++</t>
    <phoneticPr fontId="2" type="noConversion"/>
  </si>
  <si>
    <t>JIGOTT SNAIL UV SUN BLOCK CREAM SPF50 PA+++</t>
    <phoneticPr fontId="2" type="noConversion"/>
  </si>
  <si>
    <t>JIGOTT ALOE WATER BLUE CREAM</t>
    <phoneticPr fontId="2" type="noConversion"/>
  </si>
  <si>
    <t>JIGOTT GREEN TEA REAL AMPOULE MASK</t>
    <phoneticPr fontId="2" type="noConversion"/>
  </si>
  <si>
    <t>JIGOTT CHARCOAL PURE CLEAN PEEL OFF PACK</t>
    <phoneticPr fontId="2" type="noConversion"/>
  </si>
  <si>
    <t>JIGOTT WHITENING UV SUN BLOCK CREAM SPF50 PA+++</t>
    <phoneticPr fontId="2" type="noConversion"/>
  </si>
  <si>
    <t>DAANDANBIT SNAIL FIRMING CREAM</t>
    <phoneticPr fontId="2" type="noConversion"/>
  </si>
  <si>
    <t>DAANDANBIT BOYUN FIRMING CREAM</t>
    <phoneticPr fontId="2" type="noConversion"/>
  </si>
  <si>
    <t>DAANDANBIT BOYUN EYE EREAM</t>
    <phoneticPr fontId="2" type="noConversion"/>
  </si>
  <si>
    <t>지고트 알로에 아쿠아 밸런스 스킨 케어 3종 세트</t>
    <phoneticPr fontId="2" type="noConversion"/>
  </si>
  <si>
    <t>지고트 웰빙 녹차 스킨 케어 3종 세트</t>
    <phoneticPr fontId="2" type="noConversion"/>
  </si>
  <si>
    <t>JIGOTT POMEGRANATE SHINING CREAM</t>
    <phoneticPr fontId="2" type="noConversion"/>
  </si>
  <si>
    <t>JIGOTT ESSENCE MOISTURE SKIN CARE 3SET</t>
    <phoneticPr fontId="2" type="noConversion"/>
  </si>
  <si>
    <t>JIGOTT WELL-BEING GREEN TEA SKIN CARE 3SET</t>
    <phoneticPr fontId="2" type="noConversion"/>
  </si>
  <si>
    <t>JIGOTT COLLAGEN HEALING CREAM</t>
    <phoneticPr fontId="2" type="noConversion"/>
  </si>
  <si>
    <t xml:space="preserve"> JIGOTT WELL-BEING GREEN TEA HOMME SKIN CARE 2SET</t>
    <phoneticPr fontId="2" type="noConversion"/>
  </si>
  <si>
    <t>ZENZIA HYALURONIC ACID AMPOULE CREAM</t>
    <phoneticPr fontId="2" type="noConversion"/>
  </si>
  <si>
    <t>DORIS GREEN TEA REAL ESSENCE MASK</t>
    <phoneticPr fontId="2" type="noConversion"/>
  </si>
  <si>
    <t>YEROKJINSU HANBANG 3SET</t>
    <phoneticPr fontId="2" type="noConversion"/>
  </si>
  <si>
    <t>지고트 스네일 에센스
모이스처 스킨 케어 3종 세트</t>
    <phoneticPr fontId="2" type="noConversion"/>
  </si>
  <si>
    <t>JIGOTT SNAIL ESSENCE MOISTURE SKIN CARE 3SET</t>
    <phoneticPr fontId="2" type="noConversion"/>
  </si>
  <si>
    <t>JIGOTT PREMIUM FACIAL BLACK SNAIL PEELING GEL</t>
    <phoneticPr fontId="2" type="noConversion"/>
  </si>
  <si>
    <t>JIGOTT PREMIUM FACIAL RICE BRAN PEELING GEL</t>
    <phoneticPr fontId="2" type="noConversion"/>
  </si>
  <si>
    <t>JIGOTT PREMIUM FACIAL CHARCOAL PEELING GEL</t>
    <phoneticPr fontId="2" type="noConversion"/>
  </si>
  <si>
    <t>JIGOTT PREMIUM FACIAL POMEGRANATE PEELING GEL</t>
    <phoneticPr fontId="2" type="noConversion"/>
  </si>
  <si>
    <t>예록진秀 한방 3종세트</t>
    <phoneticPr fontId="2" type="noConversion"/>
  </si>
  <si>
    <t>DAANDAN BIT ROYAL PREMIUM SNAIL 3SET</t>
    <phoneticPr fontId="2" type="noConversion"/>
  </si>
  <si>
    <t>다안단 빛 로얄 명품 스네일 3종세트</t>
    <phoneticPr fontId="2" type="noConversion"/>
  </si>
  <si>
    <t>다안단 빛 명품 한방화장품 3종세트</t>
    <phoneticPr fontId="2" type="noConversion"/>
  </si>
  <si>
    <t>다안단 빛 명품발효홍삼 3종세트</t>
    <phoneticPr fontId="2" type="noConversion"/>
  </si>
  <si>
    <t>DAANDAN BIT PREMIUM HANBANG 3SET</t>
    <phoneticPr fontId="2" type="noConversion"/>
  </si>
  <si>
    <t>DAANDAN BIT PREMIUM RED GINSENG 3SET</t>
    <phoneticPr fontId="2" type="noConversion"/>
  </si>
  <si>
    <t>다안단 빛 스네일 탄력크림</t>
    <phoneticPr fontId="2" type="noConversion"/>
  </si>
  <si>
    <t>다안단 빛 스네일 아이크림</t>
    <phoneticPr fontId="2" type="noConversion"/>
  </si>
  <si>
    <t>다안단 빛 보윤 탄력크림</t>
    <phoneticPr fontId="2" type="noConversion"/>
  </si>
  <si>
    <t>다안단 빛 보윤 아이크림</t>
    <phoneticPr fontId="2" type="noConversion"/>
  </si>
  <si>
    <t>지고트 국화 플라워 너리싱 크림</t>
    <phoneticPr fontId="2" type="noConversion"/>
  </si>
  <si>
    <t>JIGOTT CHRYSANTHEMUM FLOWER NOURISHING CREAM</t>
    <phoneticPr fontId="2" type="noConversion"/>
  </si>
  <si>
    <t>지고트 에델바이스 플라워 하이드레이션 크림</t>
    <phoneticPr fontId="2" type="noConversion"/>
  </si>
  <si>
    <t>JIGOTT EDELWEISS FLOWER HYDRATION CREAM</t>
    <phoneticPr fontId="2" type="noConversion"/>
  </si>
  <si>
    <t>지고트 히비스커스 플라워 바이탈 크림</t>
    <phoneticPr fontId="2" type="noConversion"/>
  </si>
  <si>
    <t>JIGOTT HIBISCUS FLOWER VITAL CREAM</t>
    <phoneticPr fontId="2" type="noConversion"/>
  </si>
  <si>
    <t>지고트 로즈 플라워 에너자이징 크림</t>
    <phoneticPr fontId="2" type="noConversion"/>
  </si>
  <si>
    <t>JIGOTT ROSE FLOWER ENERGIZING CREAM</t>
    <phoneticPr fontId="2" type="noConversion"/>
  </si>
  <si>
    <t>75ea</t>
    <phoneticPr fontId="2" type="noConversion"/>
  </si>
  <si>
    <t>파시스 데일리 클렌징 패드</t>
    <phoneticPr fontId="2" type="noConversion"/>
  </si>
  <si>
    <t>Facis Daily Cleansing Pad</t>
    <phoneticPr fontId="2" type="noConversion"/>
  </si>
  <si>
    <t>47*47*19</t>
    <phoneticPr fontId="2" type="noConversion"/>
  </si>
  <si>
    <t>46*45.5*20.5</t>
    <phoneticPr fontId="2" type="noConversion"/>
  </si>
  <si>
    <t>파시스 스네일 고마쥬 필링</t>
    <phoneticPr fontId="2" type="noConversion"/>
  </si>
  <si>
    <t>파시스 차콜 고마쥬 필링</t>
    <phoneticPr fontId="2" type="noConversion"/>
  </si>
  <si>
    <t>FACIS SNAIL GOMMAGE PEELING</t>
    <phoneticPr fontId="2" type="noConversion"/>
  </si>
  <si>
    <t>FACIS CHARCOAL GOMMAGE PEELING</t>
    <phoneticPr fontId="2" type="noConversion"/>
  </si>
  <si>
    <t>200ml</t>
    <phoneticPr fontId="2" type="noConversion"/>
  </si>
  <si>
    <t>60*57*23</t>
    <phoneticPr fontId="2" type="noConversion"/>
  </si>
  <si>
    <t>15g*2ea</t>
    <phoneticPr fontId="2" type="noConversion"/>
  </si>
  <si>
    <t>JIGOTT NATURAL BLACK SNAIL FOAM CLEANSING</t>
    <phoneticPr fontId="2" type="noConversion"/>
  </si>
  <si>
    <t>JIGOTT ACTIVE EMULSION CREAM</t>
    <phoneticPr fontId="2" type="noConversion"/>
  </si>
  <si>
    <t>지고트 에센스 모이스처 스킨 케어 3종 세트</t>
    <phoneticPr fontId="2" type="noConversion"/>
  </si>
  <si>
    <t>지고트 모이스처 옴므 스킨 케어 2종세트</t>
    <phoneticPr fontId="2" type="noConversion"/>
  </si>
  <si>
    <t>지고트 웰빙 녹차 옴므 스킨 케어 2종세트</t>
    <phoneticPr fontId="2" type="noConversion"/>
  </si>
  <si>
    <t>지고트 시크릿가든 로즈 핸드크림</t>
    <phoneticPr fontId="2" type="noConversion"/>
  </si>
  <si>
    <t>JIGOTT SECRET GARDEN ROSE HAND CREAM</t>
    <phoneticPr fontId="2" type="noConversion"/>
  </si>
  <si>
    <t>지고트 시크릿가든 연꽃 핸드크림</t>
    <phoneticPr fontId="2" type="noConversion"/>
  </si>
  <si>
    <t>JIGOTT SECRET GARDEN LOTUS HAND CREAM</t>
    <phoneticPr fontId="2" type="noConversion"/>
  </si>
  <si>
    <t>지고트 시크릿가든 에델바이스 핸드크림</t>
    <phoneticPr fontId="2" type="noConversion"/>
  </si>
  <si>
    <t>JIGOTT SECRET GARDEN EDELWEISS HAND CREAM</t>
    <phoneticPr fontId="2" type="noConversion"/>
  </si>
  <si>
    <t>지고트 시크릿가든 히비스커스 핸드크림</t>
    <phoneticPr fontId="2" type="noConversion"/>
  </si>
  <si>
    <t>JIGOTT SECRET GARDEN HIBISCUS HAND CREAM</t>
    <phoneticPr fontId="2" type="noConversion"/>
  </si>
  <si>
    <t>지고트 시크릿가든 국화 핸드크림</t>
    <phoneticPr fontId="2" type="noConversion"/>
  </si>
  <si>
    <t>JIGOTT SECRET GARDEN CHRYSANTHEMUM HAND CREAM</t>
    <phoneticPr fontId="2" type="noConversion"/>
  </si>
  <si>
    <t>100ml</t>
    <phoneticPr fontId="2" type="noConversion"/>
  </si>
  <si>
    <t>55*43*17</t>
    <phoneticPr fontId="2" type="noConversion"/>
  </si>
  <si>
    <t>지고트 비타솔루션 12 모이스처 폼클렌징</t>
    <phoneticPr fontId="2" type="noConversion"/>
  </si>
  <si>
    <t>Jigott Vita Solution 12 Moisture Foam Cleansing</t>
    <phoneticPr fontId="2" type="noConversion"/>
  </si>
  <si>
    <t>지고트 비타솔루션 12 브라이트닝 폼클렌징</t>
    <phoneticPr fontId="2" type="noConversion"/>
  </si>
  <si>
    <t>Jigott Vita Solution 12 Brightening Foam Cleansing</t>
    <phoneticPr fontId="2" type="noConversion"/>
  </si>
  <si>
    <t>지고트 비타솔루션 12 시너지 폼클렌징</t>
    <phoneticPr fontId="2" type="noConversion"/>
  </si>
  <si>
    <t>Jigott Vita Solution 12 Synergy Foam Cleansing</t>
    <phoneticPr fontId="2" type="noConversion"/>
  </si>
  <si>
    <t>지고트 비타솔루션 12 카밍 폼클렌징</t>
    <phoneticPr fontId="2" type="noConversion"/>
  </si>
  <si>
    <t>Jigott Vita Solution 12 Calming Foam Cleansing</t>
    <phoneticPr fontId="2" type="noConversion"/>
  </si>
  <si>
    <t>지고트 비타솔루션 12 퍼밍 폼클렌징</t>
    <phoneticPr fontId="2" type="noConversion"/>
  </si>
  <si>
    <t>Jigott Vita Solution 12 Firming Foam Cleansing</t>
    <phoneticPr fontId="2" type="noConversion"/>
  </si>
  <si>
    <t>Jigott Vita Solution 12 Brightening Peeling Gel</t>
    <phoneticPr fontId="2" type="noConversion"/>
  </si>
  <si>
    <t>Jigott Vita Solution 12 Firming Peeling Gel</t>
    <phoneticPr fontId="2" type="noConversion"/>
  </si>
  <si>
    <t>지고트 비타솔루션 12 퍼밍 필링젤</t>
    <phoneticPr fontId="2" type="noConversion"/>
  </si>
  <si>
    <t>외박스 규격(cm)
outbox Spec(cm)</t>
    <phoneticPr fontId="2" type="noConversion"/>
  </si>
  <si>
    <t>외박스 무게
Outbox Spec(kg)</t>
    <phoneticPr fontId="2" type="noConversion"/>
  </si>
  <si>
    <t>제품규격
Item Spec(cm)</t>
    <phoneticPr fontId="2" type="noConversion"/>
  </si>
  <si>
    <t>제품무게
Item Spec(g)</t>
    <phoneticPr fontId="2" type="noConversion"/>
  </si>
  <si>
    <t>6.5*5*19.5</t>
    <phoneticPr fontId="2" type="noConversion"/>
  </si>
  <si>
    <t>5*4*14.5</t>
    <phoneticPr fontId="2" type="noConversion"/>
  </si>
  <si>
    <t>9*9*6</t>
    <phoneticPr fontId="2" type="noConversion"/>
  </si>
  <si>
    <t>8*8*7</t>
    <phoneticPr fontId="2" type="noConversion"/>
  </si>
  <si>
    <t>10*10*5</t>
    <phoneticPr fontId="2" type="noConversion"/>
  </si>
  <si>
    <t>5*5*19.5</t>
    <phoneticPr fontId="2" type="noConversion"/>
  </si>
  <si>
    <t>6*6*6</t>
    <phoneticPr fontId="2" type="noConversion"/>
  </si>
  <si>
    <t>20*22*6.5</t>
    <phoneticPr fontId="2" type="noConversion"/>
  </si>
  <si>
    <t>19.5*21*6.5</t>
    <phoneticPr fontId="2" type="noConversion"/>
  </si>
  <si>
    <t>22*22.5*6</t>
    <phoneticPr fontId="2" type="noConversion"/>
  </si>
  <si>
    <t>6.5*6.5*6</t>
    <phoneticPr fontId="2" type="noConversion"/>
  </si>
  <si>
    <t>12*16*0.5</t>
    <phoneticPr fontId="2" type="noConversion"/>
  </si>
  <si>
    <t>8*8*15</t>
    <phoneticPr fontId="2" type="noConversion"/>
  </si>
  <si>
    <t>2*2*13</t>
    <phoneticPr fontId="2" type="noConversion"/>
  </si>
  <si>
    <t>2*2*8.5</t>
    <phoneticPr fontId="2" type="noConversion"/>
  </si>
  <si>
    <t>8*8*2.5</t>
    <phoneticPr fontId="2" type="noConversion"/>
  </si>
  <si>
    <t>5.5*2.5*14</t>
    <phoneticPr fontId="2" type="noConversion"/>
  </si>
  <si>
    <t>5.5*3.5*14.5</t>
    <phoneticPr fontId="2" type="noConversion"/>
  </si>
  <si>
    <t>8.5*4*14.5</t>
    <phoneticPr fontId="2" type="noConversion"/>
  </si>
  <si>
    <t>13*20*1.5</t>
    <phoneticPr fontId="2" type="noConversion"/>
  </si>
  <si>
    <t>7*3.5*15.5</t>
    <phoneticPr fontId="2" type="noConversion"/>
  </si>
  <si>
    <t>28*18*4</t>
    <phoneticPr fontId="2" type="noConversion"/>
  </si>
  <si>
    <t>5.3*5.5*9</t>
    <phoneticPr fontId="2" type="noConversion"/>
  </si>
  <si>
    <t>9*9*9</t>
    <phoneticPr fontId="2" type="noConversion"/>
  </si>
  <si>
    <t>7.5*8*7.5</t>
    <phoneticPr fontId="2" type="noConversion"/>
  </si>
  <si>
    <t>24.5*24*6.5</t>
    <phoneticPr fontId="2" type="noConversion"/>
  </si>
  <si>
    <t>8*8*5.5</t>
    <phoneticPr fontId="2" type="noConversion"/>
  </si>
  <si>
    <t>7*7*6.5</t>
    <phoneticPr fontId="2" type="noConversion"/>
  </si>
  <si>
    <t>25*20*6</t>
    <phoneticPr fontId="2" type="noConversion"/>
  </si>
  <si>
    <t xml:space="preserve"> 지고트 비타솔루션 12 브라이트닝 필링젤</t>
    <phoneticPr fontId="2" type="noConversion"/>
  </si>
  <si>
    <t>지고트 국화 퍼퓸 바디워시</t>
    <phoneticPr fontId="2" type="noConversion"/>
  </si>
  <si>
    <t>Jigott Chrysanthemum Perfume Body Wash</t>
    <phoneticPr fontId="2" type="noConversion"/>
  </si>
  <si>
    <t>750ml</t>
    <phoneticPr fontId="2" type="noConversion"/>
  </si>
  <si>
    <t>23.2*8.3*5.9</t>
    <phoneticPr fontId="2" type="noConversion"/>
  </si>
  <si>
    <t>지고트 로즈 퍼퓸 바디워시</t>
    <phoneticPr fontId="2" type="noConversion"/>
  </si>
  <si>
    <t>Jigott Rose Perfume Body Wash</t>
    <phoneticPr fontId="2" type="noConversion"/>
  </si>
  <si>
    <t>지고트 에델바이스 퍼퓸 바디워시</t>
    <phoneticPr fontId="2" type="noConversion"/>
  </si>
  <si>
    <t>Jigott Edelweiss Perfume Body Wash</t>
    <phoneticPr fontId="2" type="noConversion"/>
  </si>
  <si>
    <t>지고트 연꽃 퍼퓸 바디워시</t>
    <phoneticPr fontId="2" type="noConversion"/>
  </si>
  <si>
    <t>Jigott Lotus Perfume Body Wash</t>
    <phoneticPr fontId="2" type="noConversion"/>
  </si>
  <si>
    <t>지고트 히비스커스 퍼퓸 바디워시</t>
    <phoneticPr fontId="2" type="noConversion"/>
  </si>
  <si>
    <t>Jigott Hibiscus Perfume Body Wash</t>
    <phoneticPr fontId="2" type="noConversion"/>
  </si>
  <si>
    <t>지고트 국화 퍼퓸 바디로션</t>
    <phoneticPr fontId="2" type="noConversion"/>
  </si>
  <si>
    <t>지고트 로즈 퍼퓸 바디로션</t>
    <phoneticPr fontId="2" type="noConversion"/>
  </si>
  <si>
    <t>지고트 에델바이스 퍼퓸 바디로션</t>
    <phoneticPr fontId="2" type="noConversion"/>
  </si>
  <si>
    <t>지고트 히비스커스 퍼퓸 바디로션</t>
    <phoneticPr fontId="2" type="noConversion"/>
  </si>
  <si>
    <t>지고트 연꽃 퍼퓸 바디로션</t>
    <phoneticPr fontId="2" type="noConversion"/>
  </si>
  <si>
    <t>Jigott Chrysanthemum Perfume Body Lotion</t>
    <phoneticPr fontId="2" type="noConversion"/>
  </si>
  <si>
    <t>Jigott Rose Perfume Body Lotion</t>
    <phoneticPr fontId="2" type="noConversion"/>
  </si>
  <si>
    <t>Jigott Edelweiss Perfume Body Lotion</t>
    <phoneticPr fontId="2" type="noConversion"/>
  </si>
  <si>
    <t>Jigott Lotus Perfume Body Lotion</t>
    <phoneticPr fontId="2" type="noConversion"/>
  </si>
  <si>
    <t>Jigott Hibiscus Perfume Body Lotion</t>
    <phoneticPr fontId="2" type="noConversion"/>
  </si>
  <si>
    <t>500ml</t>
    <phoneticPr fontId="2" type="noConversion"/>
  </si>
  <si>
    <t>42.6*40.6*23.3</t>
    <phoneticPr fontId="2" type="noConversion"/>
  </si>
  <si>
    <t>20.2*7.2*5.2</t>
    <phoneticPr fontId="2" type="noConversion"/>
  </si>
  <si>
    <t>지고트 로즈 퍼퓸 샴푸</t>
    <phoneticPr fontId="2" type="noConversion"/>
  </si>
  <si>
    <t>Jigott Rose Perfume Shampoo</t>
    <phoneticPr fontId="2" type="noConversion"/>
  </si>
  <si>
    <t>지고트 연꽃 퍼퓸 트리트먼트</t>
    <phoneticPr fontId="2" type="noConversion"/>
  </si>
  <si>
    <t>지고트 연꽃 퍼퓸 샴푸</t>
    <phoneticPr fontId="2" type="noConversion"/>
  </si>
  <si>
    <t>Jigott Lotus Perfume Shampoo</t>
    <phoneticPr fontId="2" type="noConversion"/>
  </si>
  <si>
    <t>지고트 로즈 퍼퓸 트리트먼트</t>
    <phoneticPr fontId="2" type="noConversion"/>
  </si>
  <si>
    <t>Jigott Rose Perfume Treatment</t>
    <phoneticPr fontId="2" type="noConversion"/>
  </si>
  <si>
    <t>Jigott Lotus Perfume Treatment</t>
    <phoneticPr fontId="2" type="noConversion"/>
  </si>
  <si>
    <t>40.5*40.5*20.5</t>
    <phoneticPr fontId="2" type="noConversion"/>
  </si>
  <si>
    <t>17.5*6.7*6.7</t>
    <phoneticPr fontId="2" type="noConversion"/>
  </si>
  <si>
    <t>25ea</t>
    <phoneticPr fontId="2" type="noConversion"/>
  </si>
  <si>
    <t>cbm</t>
    <phoneticPr fontId="2" type="noConversion"/>
  </si>
  <si>
    <t>지고트 데일리 리얼 시카 워터 드롭 톤업 크림</t>
    <phoneticPr fontId="2" type="noConversion"/>
  </si>
  <si>
    <t>Jigott Daily Real Cica Water Drop Tone Up Cream</t>
    <phoneticPr fontId="2" type="noConversion"/>
  </si>
  <si>
    <t>50ml</t>
    <phoneticPr fontId="2" type="noConversion"/>
  </si>
  <si>
    <t>38*38*17</t>
    <phoneticPr fontId="2" type="noConversion"/>
  </si>
  <si>
    <t>지고트 리프팅 펩타이드 워터 드롭 톤업 크림</t>
    <phoneticPr fontId="2" type="noConversion"/>
  </si>
  <si>
    <t>Jigott Lifting Peptide Water Drop Tone Up Cream</t>
    <phoneticPr fontId="2" type="noConversion"/>
  </si>
  <si>
    <t>지고트 아우라 시크릿 히알루론산 
워터 드롭 톤업 크림</t>
    <phoneticPr fontId="2" type="noConversion"/>
  </si>
  <si>
    <t>Jigott Aura Secret Hyaluronic Acid Water
 Drop Tone Up Cream</t>
    <phoneticPr fontId="2" type="noConversion"/>
  </si>
  <si>
    <t>지고트 얼티밋 리얼 콜라겐 워터 드롭 톤업 크림</t>
  </si>
  <si>
    <t>Jigott Ultimate Real Collagen Water Drop Tone Up Cream</t>
    <phoneticPr fontId="2" type="noConversion"/>
  </si>
  <si>
    <t>지고트 데일리 리얼 시카 아이 크림</t>
    <phoneticPr fontId="2" type="noConversion"/>
  </si>
  <si>
    <t>Jigott Daily Real Cica Eye Cream</t>
    <phoneticPr fontId="2" type="noConversion"/>
  </si>
  <si>
    <t>50ml</t>
    <phoneticPr fontId="2" type="noConversion"/>
  </si>
  <si>
    <t>39*28*21</t>
    <phoneticPr fontId="2" type="noConversion"/>
  </si>
  <si>
    <t>지고트 리프팅 펩타이드  아이 크림</t>
    <phoneticPr fontId="2" type="noConversion"/>
  </si>
  <si>
    <t>Jigott Lifting Peptide Eye Cream</t>
    <phoneticPr fontId="2" type="noConversion"/>
  </si>
  <si>
    <t>지고트 아우라 시크릿 히알루론산 아이 크림</t>
    <phoneticPr fontId="2" type="noConversion"/>
  </si>
  <si>
    <t>Jigott Aura Secret Hyaluronic Acid Eye Cream</t>
    <phoneticPr fontId="2" type="noConversion"/>
  </si>
  <si>
    <t>지고트 얼티밋 리얼 콜라겐  아이 크림</t>
    <phoneticPr fontId="2" type="noConversion"/>
  </si>
  <si>
    <t>Jigott Ultimate Real Collagen Eye Cream</t>
    <phoneticPr fontId="2" type="noConversion"/>
  </si>
  <si>
    <t>JIGOTT VITA SOLUTION 12 MOISTURE AMPOULE CREAM</t>
    <phoneticPr fontId="43" type="noConversion"/>
  </si>
  <si>
    <t>JIGOTT VITA SOLUTION 12 BRIGHTENING AMPOULE CREAM</t>
    <phoneticPr fontId="43" type="noConversion"/>
  </si>
  <si>
    <t>JIGOTT VITA SOLUTION 12 SYNERGY AMPOULE CREAM</t>
    <phoneticPr fontId="43" type="noConversion"/>
  </si>
  <si>
    <t>JIGOTT VITA SOLUTION 12 CALMING AMPOULE CREAM</t>
    <phoneticPr fontId="43" type="noConversion"/>
  </si>
  <si>
    <t>JIGOTT VITA SOLUTION 12 FIRMING AMPOULE CREAM</t>
    <phoneticPr fontId="43" type="noConversion"/>
  </si>
  <si>
    <t>젠지아 히알루론산 앰플 크림</t>
    <phoneticPr fontId="2" type="noConversion"/>
  </si>
  <si>
    <t>3.5*3.5*14.3</t>
    <phoneticPr fontId="2" type="noConversion"/>
  </si>
  <si>
    <t>3.3*2.5*18.3</t>
    <phoneticPr fontId="2" type="noConversion"/>
  </si>
  <si>
    <t>지고트 스네일 리얼 모이스처 핸드&amp;풋크림 세트</t>
    <phoneticPr fontId="2" type="noConversion"/>
  </si>
  <si>
    <t>JIGOTT SNAIL REAL MOISTURE HAND&amp;FOOT CREAM SET</t>
    <phoneticPr fontId="2" type="noConversion"/>
  </si>
  <si>
    <t>JIGOTT BIRD'S NEST FIRMING CREAM</t>
  </si>
  <si>
    <t>지고트 제비집 퍼밍 크림</t>
    <phoneticPr fontId="2" type="noConversion"/>
  </si>
  <si>
    <t>지고트 내추럴 그린 티 퍼펙트 세럼</t>
    <phoneticPr fontId="2" type="noConversion"/>
  </si>
  <si>
    <t>Jigott Natural Green Tea Perfect Serum</t>
    <phoneticPr fontId="2" type="noConversion"/>
  </si>
  <si>
    <t>지고트 내추럴 캐롯 퍼펙트 세럼</t>
    <phoneticPr fontId="2" type="noConversion"/>
  </si>
  <si>
    <t>Jigott Natural Carrot Perfect Serum</t>
    <phoneticPr fontId="2" type="noConversion"/>
  </si>
  <si>
    <t>지고트 내추럴 레티놀 퍼펙트 세럼</t>
    <phoneticPr fontId="2" type="noConversion"/>
  </si>
  <si>
    <t>Jigott Natural Retinol Perfect Serum</t>
    <phoneticPr fontId="2" type="noConversion"/>
  </si>
  <si>
    <t>지고트 내추럴 시카 퍼펙트 세럼</t>
    <phoneticPr fontId="2" type="noConversion"/>
  </si>
  <si>
    <t>Jigott Natural Cica Perfect Serum</t>
    <phoneticPr fontId="2" type="noConversion"/>
  </si>
  <si>
    <t>지고트 내추럴 아보카도 퍼펙트 세럼</t>
  </si>
  <si>
    <t>Jigott Natural Avocado Perfect Serum</t>
    <phoneticPr fontId="2" type="noConversion"/>
  </si>
  <si>
    <t>지고트 산양유 브라이트닝 크림</t>
    <phoneticPr fontId="2" type="noConversion"/>
  </si>
  <si>
    <t>JIGOTT GOAT MILK BRIGHTENING CREAM</t>
    <phoneticPr fontId="2" type="noConversion"/>
  </si>
  <si>
    <t>지고트 립 슬리핑 마스크 [프로폴리스]</t>
    <phoneticPr fontId="2" type="noConversion"/>
  </si>
  <si>
    <t>Jigott Lip Sleeping Mask [PROPOLIS]</t>
    <phoneticPr fontId="2" type="noConversion"/>
  </si>
  <si>
    <t>20g</t>
    <phoneticPr fontId="2" type="noConversion"/>
  </si>
  <si>
    <t>51*28.5*15</t>
    <phoneticPr fontId="2" type="noConversion"/>
  </si>
  <si>
    <t>5.15*4.8*6.23</t>
    <phoneticPr fontId="2" type="noConversion"/>
  </si>
  <si>
    <t>지고트 아우라 시크릿 히알루론산 토너</t>
    <phoneticPr fontId="2" type="noConversion"/>
  </si>
  <si>
    <t>Jigott Aura Secret Hyaluronic Acid Toner</t>
    <phoneticPr fontId="2" type="noConversion"/>
  </si>
  <si>
    <t>59*30.5*20</t>
    <phoneticPr fontId="2" type="noConversion"/>
  </si>
  <si>
    <t>5.6*17.9*5.6</t>
    <phoneticPr fontId="2" type="noConversion"/>
  </si>
  <si>
    <t>지고트 데일리 리얼 시카 토너</t>
    <phoneticPr fontId="2" type="noConversion"/>
  </si>
  <si>
    <t>Jigott Daily Real Cica Toner</t>
    <phoneticPr fontId="2" type="noConversion"/>
  </si>
  <si>
    <t>지고트 리프팅 리얼 아보카도 토너</t>
    <phoneticPr fontId="2" type="noConversion"/>
  </si>
  <si>
    <t>Jigott Lifting Real Avocado Toner</t>
    <phoneticPr fontId="2" type="noConversion"/>
  </si>
  <si>
    <t>지고트 모이스처 리얼 알로에베라 토너</t>
    <phoneticPr fontId="2" type="noConversion"/>
  </si>
  <si>
    <t>Jigott Moisture Real Aloe Vera Toner</t>
    <phoneticPr fontId="2" type="noConversion"/>
  </si>
  <si>
    <t>지고트 얼티밋 리얼 콜라겐 토너</t>
    <phoneticPr fontId="2" type="noConversion"/>
  </si>
  <si>
    <t>Jigott Ultimate Real Collagen Toner</t>
    <phoneticPr fontId="2" type="noConversion"/>
  </si>
  <si>
    <t>지고트 아우라 시크릿 히알루론산 에멀전</t>
    <phoneticPr fontId="2" type="noConversion"/>
  </si>
  <si>
    <t>Jigott Aura Secret Hyaluronic Acid Emulsion</t>
    <phoneticPr fontId="2" type="noConversion"/>
  </si>
  <si>
    <t>지고트 데일리 리얼 시카 에멀전</t>
    <phoneticPr fontId="2" type="noConversion"/>
  </si>
  <si>
    <t>Jigott Daily Real Cica Emulsion</t>
    <phoneticPr fontId="2" type="noConversion"/>
  </si>
  <si>
    <t>지고트 리프팅 리얼 아보카도 에멀전</t>
    <phoneticPr fontId="2" type="noConversion"/>
  </si>
  <si>
    <t>Jigott Lifting Real Avocado Emulsion</t>
    <phoneticPr fontId="2" type="noConversion"/>
  </si>
  <si>
    <t>지고트 모이스처 리얼 알로에베라 에멀전</t>
    <phoneticPr fontId="2" type="noConversion"/>
  </si>
  <si>
    <t>Jigott Moisture Real Aloe Vera Emulsion</t>
    <phoneticPr fontId="2" type="noConversion"/>
  </si>
  <si>
    <t>지고트 얼티밋 리얼 콜라겐 에멀전</t>
    <phoneticPr fontId="2" type="noConversion"/>
  </si>
  <si>
    <t>Jigott Ultimate Real Collagen Emulsion</t>
    <phoneticPr fontId="2" type="noConversion"/>
  </si>
  <si>
    <t>FACIS ALL-IN-ONE PEARL BRIGHTENING CREAM</t>
    <phoneticPr fontId="2" type="noConversion"/>
  </si>
  <si>
    <t>파시스 올인원 진주 브라이트닝 크림</t>
    <phoneticPr fontId="2" type="noConversion"/>
  </si>
  <si>
    <t>지고트 올인원 시카 캡슐 앰플</t>
    <phoneticPr fontId="2" type="noConversion"/>
  </si>
  <si>
    <t>Jigott All-In-One Cica Capsule Ampoule</t>
    <phoneticPr fontId="2" type="noConversion"/>
  </si>
  <si>
    <t>5.5*14.3*5.9</t>
    <phoneticPr fontId="2" type="noConversion"/>
  </si>
  <si>
    <t>지고트 올인원 콜라겐 캡슐 앰플</t>
    <phoneticPr fontId="2" type="noConversion"/>
  </si>
  <si>
    <t>Jigott All-In-One Collagen Capsule Ampoule</t>
    <phoneticPr fontId="2" type="noConversion"/>
  </si>
  <si>
    <t>지고트 올인원 히알루론산 캡슐 앰플</t>
    <phoneticPr fontId="2" type="noConversion"/>
  </si>
  <si>
    <t>Jigott All-In-One Hyaluronic Acid Capsule Ampoule</t>
    <phoneticPr fontId="2" type="noConversion"/>
  </si>
  <si>
    <t>58*31.5*16.5</t>
    <phoneticPr fontId="2" type="noConversion"/>
  </si>
  <si>
    <t>267g</t>
  </si>
  <si>
    <t>106g</t>
  </si>
  <si>
    <t>827g</t>
  </si>
  <si>
    <t>565g</t>
  </si>
  <si>
    <t>224g</t>
  </si>
  <si>
    <t>195g</t>
  </si>
  <si>
    <t>1.2kg</t>
  </si>
  <si>
    <t>13kg</t>
  </si>
  <si>
    <t>18.5g</t>
  </si>
  <si>
    <t>17kg</t>
  </si>
  <si>
    <t>66.5g</t>
  </si>
  <si>
    <t>24.5kg</t>
  </si>
  <si>
    <t>50g</t>
  </si>
  <si>
    <t>297g</t>
  </si>
  <si>
    <t>222g</t>
  </si>
  <si>
    <t>20kg</t>
  </si>
  <si>
    <t>12.5kg</t>
  </si>
  <si>
    <t>14.5kg</t>
  </si>
  <si>
    <t>374g</t>
  </si>
  <si>
    <t>19.5kg</t>
  </si>
  <si>
    <t>369g</t>
  </si>
  <si>
    <t>8kg</t>
  </si>
  <si>
    <t>71g</t>
  </si>
  <si>
    <t>12kg</t>
  </si>
  <si>
    <t>7.5kg</t>
  </si>
  <si>
    <t>69g</t>
  </si>
  <si>
    <t>70g</t>
  </si>
  <si>
    <t>558g</t>
  </si>
  <si>
    <t>15.5kg</t>
  </si>
  <si>
    <t>16kg</t>
  </si>
  <si>
    <t>571g</t>
  </si>
  <si>
    <t>120g</t>
  </si>
  <si>
    <t>182g</t>
  </si>
  <si>
    <t>367g</t>
  </si>
  <si>
    <t>20.5kg</t>
  </si>
  <si>
    <t>388g</t>
  </si>
  <si>
    <t>25.5kg</t>
  </si>
  <si>
    <t>176g</t>
  </si>
  <si>
    <t>22.5kg</t>
  </si>
  <si>
    <t>215g</t>
  </si>
  <si>
    <t>21.5kg</t>
  </si>
  <si>
    <t>31g</t>
  </si>
  <si>
    <t>589g</t>
  </si>
  <si>
    <t>38g</t>
  </si>
  <si>
    <t>10.5kg</t>
  </si>
  <si>
    <t>96g</t>
  </si>
  <si>
    <t>238g</t>
  </si>
  <si>
    <t>22kg</t>
  </si>
  <si>
    <t>411g</t>
  </si>
  <si>
    <t>420g</t>
  </si>
  <si>
    <t>1.1kg</t>
  </si>
  <si>
    <t>30.5kg</t>
  </si>
  <si>
    <t>274g</t>
  </si>
  <si>
    <t>26.5kg</t>
  </si>
  <si>
    <t>256g</t>
  </si>
  <si>
    <t>1.5kg</t>
  </si>
  <si>
    <t>27.5kg</t>
  </si>
  <si>
    <t>23.5kg</t>
  </si>
  <si>
    <t>190g</t>
  </si>
  <si>
    <t>29g</t>
  </si>
  <si>
    <t>1.3kg</t>
  </si>
  <si>
    <t>지고트 데일리 리얼 시카 크림</t>
    <phoneticPr fontId="2" type="noConversion"/>
  </si>
  <si>
    <t>Jigott Daily Real Cica Cream</t>
    <phoneticPr fontId="2" type="noConversion"/>
  </si>
  <si>
    <t>150ml</t>
    <phoneticPr fontId="2" type="noConversion"/>
  </si>
  <si>
    <t>244g</t>
    <phoneticPr fontId="2" type="noConversion"/>
  </si>
  <si>
    <t>지고트 리프팅 리얼 아보카도 크림</t>
    <phoneticPr fontId="2" type="noConversion"/>
  </si>
  <si>
    <t>Jigott Lifting Real Avocado Cream</t>
    <phoneticPr fontId="2" type="noConversion"/>
  </si>
  <si>
    <t>지고트 모이스처 리얼 알로에베라 크림</t>
    <phoneticPr fontId="2" type="noConversion"/>
  </si>
  <si>
    <t>Jigott Moisture Real Aloe Vera Cream</t>
    <phoneticPr fontId="2" type="noConversion"/>
  </si>
  <si>
    <t>지고트 아우라 시크릿 히알루론산 크림</t>
    <phoneticPr fontId="2" type="noConversion"/>
  </si>
  <si>
    <t>Jigott Aura Secret Hyaluronic Acid Cream</t>
    <phoneticPr fontId="2" type="noConversion"/>
  </si>
  <si>
    <t>지고트 얼티밋 리얼 콜라겐 크림</t>
    <phoneticPr fontId="2" type="noConversion"/>
  </si>
  <si>
    <t>Jigott Ultimate Real Collagen Cream</t>
    <phoneticPr fontId="2" type="noConversion"/>
  </si>
  <si>
    <t>200ea
(inbox:50ea)*4ea</t>
    <phoneticPr fontId="2" type="noConversion"/>
  </si>
  <si>
    <t>600ea
(inbox:100ea)*6ea</t>
    <phoneticPr fontId="2" type="noConversion"/>
  </si>
  <si>
    <t>360ea
(inbox:18ea)*20ea</t>
    <phoneticPr fontId="2" type="noConversion"/>
  </si>
  <si>
    <t>600ea
(inbox:50ea)*12ea</t>
    <phoneticPr fontId="2" type="noConversion"/>
  </si>
  <si>
    <t>216ea
(inbox:54ea)*4ea</t>
    <phoneticPr fontId="2" type="noConversion"/>
  </si>
  <si>
    <t>100ea
(inbox:25ea)*4ea</t>
    <phoneticPr fontId="2" type="noConversion"/>
  </si>
  <si>
    <t>14.5kg
(inbox : 669g)</t>
    <phoneticPr fontId="2" type="noConversion"/>
  </si>
  <si>
    <t>HS CODE</t>
    <phoneticPr fontId="2" type="noConversion"/>
  </si>
  <si>
    <t>3304.99-1000</t>
    <phoneticPr fontId="2" type="noConversion"/>
  </si>
  <si>
    <t>3304.99-9000</t>
    <phoneticPr fontId="2" type="noConversion"/>
  </si>
  <si>
    <t>3304.99-2000</t>
    <phoneticPr fontId="2" type="noConversion"/>
  </si>
  <si>
    <t>3401.30-0000</t>
    <phoneticPr fontId="2" type="noConversion"/>
  </si>
  <si>
    <t>3305.10-0000</t>
    <phoneticPr fontId="2" type="noConversion"/>
  </si>
  <si>
    <t>3305.90-1000</t>
    <phoneticPr fontId="2" type="noConversion"/>
  </si>
  <si>
    <t>3304.30-0000</t>
    <phoneticPr fontId="2" type="noConversion"/>
  </si>
  <si>
    <t>3307.90-4000</t>
    <phoneticPr fontId="2" type="noConversion"/>
  </si>
  <si>
    <t>3304.91-1000</t>
    <phoneticPr fontId="2" type="noConversion"/>
  </si>
  <si>
    <t>지고트 시카 수분 폭탄 크림</t>
    <phoneticPr fontId="2" type="noConversion"/>
  </si>
  <si>
    <t>지고트 아보카도 수분 폭탄 크림</t>
    <phoneticPr fontId="2" type="noConversion"/>
  </si>
  <si>
    <t>지고트 알로에베라 수분 폭탄 크림</t>
    <phoneticPr fontId="2" type="noConversion"/>
  </si>
  <si>
    <t>지고트 히알루론산 수분 폭탄 크림</t>
    <phoneticPr fontId="2" type="noConversion"/>
  </si>
  <si>
    <t>지고트 콜라겐 수분 폭탄 크림</t>
    <phoneticPr fontId="2" type="noConversion"/>
  </si>
  <si>
    <t>Jigott Cica Water bomb Cream</t>
    <phoneticPr fontId="2" type="noConversion"/>
  </si>
  <si>
    <t>Jigott Aloe Vera Water bomb Cream</t>
    <phoneticPr fontId="2" type="noConversion"/>
  </si>
  <si>
    <t>Jigott Collagen Water bomb Cream</t>
    <phoneticPr fontId="2" type="noConversion"/>
  </si>
  <si>
    <t>Jigott Hyaluronic Acid Water bomb Cream</t>
    <phoneticPr fontId="2" type="noConversion"/>
  </si>
  <si>
    <t>Jigott Avocado Water bomb Cream</t>
    <phoneticPr fontId="2" type="noConversion"/>
  </si>
  <si>
    <t>지고트 시그니처 프로페셔널 콜라겐 헤어 앰플</t>
    <phoneticPr fontId="2" type="noConversion"/>
  </si>
  <si>
    <t>지고트 시그니처 프로페셔널 히알루론산 헤어 앰플</t>
    <phoneticPr fontId="2" type="noConversion"/>
  </si>
  <si>
    <t>지고트 시그니처 프로페셔널 케라틴 헤어 앰플</t>
    <phoneticPr fontId="2" type="noConversion"/>
  </si>
  <si>
    <t>지고트 시그니처 프로페셔널 아르간 헤어 앰플</t>
    <phoneticPr fontId="2" type="noConversion"/>
  </si>
  <si>
    <t>지고트 시그니처 프로페셔널 프로바이오틱스 헤어 앰플</t>
    <phoneticPr fontId="2" type="noConversion"/>
  </si>
  <si>
    <t>Jigott Signature Professional Collagen Hair Ampoule</t>
    <phoneticPr fontId="2" type="noConversion"/>
  </si>
  <si>
    <t>Jigott Signature Professional Argan Hair Ampoule</t>
    <phoneticPr fontId="2" type="noConversion"/>
  </si>
  <si>
    <t>Jigott Signature Professional Keratin Hair Ampoule</t>
    <phoneticPr fontId="2" type="noConversion"/>
  </si>
  <si>
    <t>Jigott Signature Professional Hyaluronic Acid Hair Ampoule</t>
    <phoneticPr fontId="2" type="noConversion"/>
  </si>
  <si>
    <t>Jigott Signature Professional Probiotics Hair Ampoule</t>
    <phoneticPr fontId="2" type="noConversion"/>
  </si>
  <si>
    <t>13ml*10EA</t>
    <phoneticPr fontId="2" type="noConversion"/>
  </si>
  <si>
    <t>8.3*3.5*9.9</t>
    <phoneticPr fontId="2" type="noConversion"/>
  </si>
  <si>
    <t>8.1*8.1*6.95</t>
    <phoneticPr fontId="2" type="noConversion"/>
  </si>
  <si>
    <t>8.1*8.1*6..95</t>
    <phoneticPr fontId="2" type="noConversion"/>
  </si>
  <si>
    <t>3305.90-9000</t>
    <phoneticPr fontId="2" type="noConversion"/>
  </si>
  <si>
    <t>지고트 시그니처 콜라겐 에센셜 스킨케어 3종 세트</t>
    <phoneticPr fontId="2" type="noConversion"/>
  </si>
  <si>
    <t>지고트 시그니처 24K 골드 에센셜 스킨케어 3종 세트</t>
    <phoneticPr fontId="2" type="noConversion"/>
  </si>
  <si>
    <t>Jigott Signature Collagen Essential Skin Care 3Set</t>
    <phoneticPr fontId="2" type="noConversion"/>
  </si>
  <si>
    <t>Jigott Signature 24K Gold Essential Skin Care 3Set</t>
    <phoneticPr fontId="2" type="noConversion"/>
  </si>
  <si>
    <t>skin 150ml
lotion 150ml
cream 50ml
skin sample 30ml
lotion sample 30ml</t>
    <phoneticPr fontId="2" type="noConversion"/>
  </si>
  <si>
    <t>24*23.3*5.8</t>
    <phoneticPr fontId="2" type="noConversion"/>
  </si>
  <si>
    <t>1.2kg</t>
    <phoneticPr fontId="2" type="noConversion"/>
  </si>
  <si>
    <t>1.26kg</t>
    <phoneticPr fontId="2" type="noConversion"/>
  </si>
  <si>
    <t>26kg</t>
    <phoneticPr fontId="2" type="noConversion"/>
  </si>
  <si>
    <t>3305.90-9000</t>
    <phoneticPr fontId="2" type="noConversion"/>
  </si>
  <si>
    <t>10.6kg</t>
    <phoneticPr fontId="2" type="noConversion"/>
  </si>
  <si>
    <t>200g</t>
    <phoneticPr fontId="2" type="noConversion"/>
  </si>
  <si>
    <t>50ea</t>
    <phoneticPr fontId="2" type="noConversion"/>
  </si>
  <si>
    <t>50ml</t>
    <phoneticPr fontId="2" type="noConversion"/>
  </si>
  <si>
    <t>3305.90-9000</t>
    <phoneticPr fontId="2" type="noConversion"/>
  </si>
  <si>
    <t>60.5*34.5*122.5</t>
    <phoneticPr fontId="2" type="noConversion"/>
  </si>
  <si>
    <t>지고트 블랑쉬 오 데 퍼퓸</t>
  </si>
  <si>
    <t>지고트 클린 오 데 퍼퓸</t>
  </si>
  <si>
    <t>지고트 엔젤 디 피렌체 오 데 퍼퓸</t>
  </si>
  <si>
    <t>지고트 얼그레이&amp;큐컴버 오 데 퍼퓸</t>
  </si>
  <si>
    <t>지고트 발 다프리크 오 데 퍼퓸</t>
  </si>
  <si>
    <t>지고트 뮤스크 라바줴 옴므 오 데 퍼퓸</t>
  </si>
  <si>
    <t>Jigott Blanche Eau De Perfume</t>
  </si>
  <si>
    <t>Jigott Clean Eau De Perfume</t>
  </si>
  <si>
    <t>Jigott Angel di Firenze Eau De Perfume</t>
  </si>
  <si>
    <t>Jigott Earl Grey&amp;Cucumber Eau De Perfume</t>
  </si>
  <si>
    <t>Jigott Bal D'afrique Eau De Perfume</t>
  </si>
  <si>
    <t>Jigott Musc Ravageur Homme Eau De Perfume</t>
  </si>
  <si>
    <t>지고트 시카티트리 토너</t>
    <phoneticPr fontId="2" type="noConversion"/>
  </si>
  <si>
    <t>지고트 시카티트리 세럼</t>
    <phoneticPr fontId="2" type="noConversion"/>
  </si>
  <si>
    <t xml:space="preserve">  지고트 시카티트리 크림    </t>
    <phoneticPr fontId="2" type="noConversion"/>
  </si>
  <si>
    <t>지고트 시카티트리 폼 클렌저</t>
    <phoneticPr fontId="2" type="noConversion"/>
  </si>
  <si>
    <t>지고트 시카티트리 클렌징 워터</t>
    <phoneticPr fontId="2" type="noConversion"/>
  </si>
  <si>
    <t>Jigott Cicateatree Cleansing Water</t>
    <phoneticPr fontId="2" type="noConversion"/>
  </si>
  <si>
    <t>Jigott Cicateatree Foam Cleanser</t>
    <phoneticPr fontId="2" type="noConversion"/>
  </si>
  <si>
    <t>Jigott Cicateatree Cream</t>
    <phoneticPr fontId="2" type="noConversion"/>
  </si>
  <si>
    <t>Jigott Cicateatree Serum</t>
    <phoneticPr fontId="2" type="noConversion"/>
  </si>
  <si>
    <t>Jigott Cicateatree Toner</t>
    <phoneticPr fontId="2" type="noConversion"/>
  </si>
  <si>
    <t>250ml</t>
    <phoneticPr fontId="2" type="noConversion"/>
  </si>
  <si>
    <t>40ml</t>
    <phoneticPr fontId="2" type="noConversion"/>
  </si>
  <si>
    <t>50ml</t>
    <phoneticPr fontId="2" type="noConversion"/>
  </si>
  <si>
    <t>180ml</t>
    <phoneticPr fontId="2" type="noConversion"/>
  </si>
  <si>
    <t>200ml</t>
    <phoneticPr fontId="2" type="noConversion"/>
  </si>
  <si>
    <t>318g</t>
    <phoneticPr fontId="2" type="noConversion"/>
  </si>
  <si>
    <t>16.7kg</t>
    <phoneticPr fontId="2" type="noConversion"/>
  </si>
  <si>
    <t>11.7kg</t>
    <phoneticPr fontId="2" type="noConversion"/>
  </si>
  <si>
    <t>17.9kg</t>
    <phoneticPr fontId="2" type="noConversion"/>
  </si>
  <si>
    <t>12kg</t>
    <phoneticPr fontId="2" type="noConversion"/>
  </si>
  <si>
    <t>15kg</t>
    <phoneticPr fontId="2" type="noConversion"/>
  </si>
  <si>
    <t>107g</t>
    <phoneticPr fontId="2" type="noConversion"/>
  </si>
  <si>
    <t>169g</t>
    <phoneticPr fontId="2" type="noConversion"/>
  </si>
  <si>
    <t>224g</t>
    <phoneticPr fontId="2" type="noConversion"/>
  </si>
  <si>
    <t>288g</t>
    <phoneticPr fontId="2" type="noConversion"/>
  </si>
  <si>
    <t>50ea</t>
    <phoneticPr fontId="2" type="noConversion"/>
  </si>
  <si>
    <t>100ea</t>
    <phoneticPr fontId="2" type="noConversion"/>
  </si>
  <si>
    <t>5.5*5.5*18.8</t>
    <phoneticPr fontId="2" type="noConversion"/>
  </si>
  <si>
    <t>4*4.5*10.7</t>
    <phoneticPr fontId="2" type="noConversion"/>
  </si>
  <si>
    <t>7.2*7.2*6.1</t>
    <phoneticPr fontId="2" type="noConversion"/>
  </si>
  <si>
    <t>5.7*5.7*19</t>
    <phoneticPr fontId="2" type="noConversion"/>
  </si>
  <si>
    <t>7*7*12.3</t>
    <phoneticPr fontId="2" type="noConversion"/>
  </si>
  <si>
    <t>3304.99-1000</t>
    <phoneticPr fontId="2" type="noConversion"/>
  </si>
  <si>
    <t>3304.99-9000</t>
    <phoneticPr fontId="2" type="noConversion"/>
  </si>
  <si>
    <t>지고트 시그니처 티트리 선스크린</t>
  </si>
  <si>
    <t>지고트 시그니처 콜라겐 선스크린</t>
  </si>
  <si>
    <t>지고트 시그니처 선스크린 B.B 크림</t>
  </si>
  <si>
    <t>지고트 시그니처 올인원 B.B 크림</t>
  </si>
  <si>
    <t>Jigott Signature Collagen Sunscreen</t>
  </si>
  <si>
    <t>Jigott Signature Sunscreen B.B Cream</t>
  </si>
  <si>
    <t>Jigott Signature All-In-One B.B Cream</t>
  </si>
  <si>
    <t>3304.99-2000</t>
    <phoneticPr fontId="2" type="noConversion"/>
  </si>
  <si>
    <t>70ml</t>
  </si>
  <si>
    <t>5.5*3.5*14.5</t>
  </si>
  <si>
    <t>10.8kg</t>
  </si>
  <si>
    <t>99.5g</t>
  </si>
  <si>
    <t>100ea</t>
  </si>
  <si>
    <t>50ml</t>
  </si>
  <si>
    <t>39.5*38*142.5</t>
  </si>
  <si>
    <t>8.2kg</t>
  </si>
  <si>
    <t>73.8g</t>
  </si>
  <si>
    <t>3304.99-1000</t>
  </si>
  <si>
    <t>600ea(60SET
=10EA*60BOX)
inbox:10SET*6EA</t>
    <phoneticPr fontId="2" type="noConversion"/>
  </si>
  <si>
    <t>3304.20-9000</t>
    <phoneticPr fontId="2" type="noConversion"/>
  </si>
  <si>
    <t>지고트 캣츠아이 워터프루프 리퀴드 아이라이너 (딥블랙)</t>
    <phoneticPr fontId="2" type="noConversion"/>
  </si>
  <si>
    <t>9g</t>
    <phoneticPr fontId="2" type="noConversion"/>
  </si>
  <si>
    <t>12.5kg</t>
    <phoneticPr fontId="2" type="noConversion"/>
  </si>
  <si>
    <t>지고트 캣츠아이 워터프루프 리퀴드 아이라이너 (블랙브라운)</t>
    <phoneticPr fontId="2" type="noConversion"/>
  </si>
  <si>
    <t>400ea
(inbox:20ea)*20ea</t>
    <phoneticPr fontId="2" type="noConversion"/>
  </si>
  <si>
    <t>JIGOTT CAT`S EYE SUPER LASH MASCARA</t>
    <phoneticPr fontId="2" type="noConversion"/>
  </si>
  <si>
    <t>Jigott Signature Tea Tree Sunscreen</t>
    <phoneticPr fontId="2" type="noConversion"/>
  </si>
  <si>
    <t>Jigott Cat's Eye Waterproof Liquid Eyeliner(Black Brown)</t>
    <phoneticPr fontId="2" type="noConversion"/>
  </si>
  <si>
    <t>Jigott Cat's Eye Waterproof Liquid Eyeliner(Deep Black)</t>
    <phoneticPr fontId="2" type="noConversion"/>
  </si>
  <si>
    <t>27g</t>
    <phoneticPr fontId="2" type="noConversion"/>
  </si>
  <si>
    <t>2*2*10.5</t>
    <phoneticPr fontId="2" type="noConversion"/>
  </si>
  <si>
    <t>61*44*22</t>
    <phoneticPr fontId="2" type="noConversion"/>
  </si>
  <si>
    <t>18ea</t>
    <phoneticPr fontId="2" type="noConversion"/>
  </si>
  <si>
    <t>52.5*52.5*13</t>
    <phoneticPr fontId="2" type="noConversion"/>
  </si>
  <si>
    <t>19.6kg</t>
    <phoneticPr fontId="2" type="noConversion"/>
  </si>
  <si>
    <t>182g</t>
    <phoneticPr fontId="2" type="noConversion"/>
  </si>
  <si>
    <t>22.4kg</t>
    <phoneticPr fontId="2" type="noConversion"/>
  </si>
  <si>
    <t>22kg</t>
    <phoneticPr fontId="2" type="noConversion"/>
  </si>
  <si>
    <t>64.5*41*23</t>
    <phoneticPr fontId="2" type="noConversion"/>
  </si>
  <si>
    <t>120ea</t>
    <phoneticPr fontId="2" type="noConversion"/>
  </si>
  <si>
    <t>63.5*46*22.5</t>
    <phoneticPr fontId="2" type="noConversion"/>
  </si>
  <si>
    <t>22.8kg</t>
    <phoneticPr fontId="2" type="noConversion"/>
  </si>
  <si>
    <t>152.6g</t>
    <phoneticPr fontId="2" type="noConversion"/>
  </si>
  <si>
    <t>14.5*9.5*3</t>
    <phoneticPr fontId="2" type="noConversion"/>
  </si>
  <si>
    <t>21.5kg</t>
    <phoneticPr fontId="2" type="noConversion"/>
  </si>
  <si>
    <t>150g</t>
    <phoneticPr fontId="2" type="noConversion"/>
  </si>
  <si>
    <t>지고트 스네일 때비누</t>
    <phoneticPr fontId="2" type="noConversion"/>
  </si>
  <si>
    <t>Jigott Snail Peeling Soap</t>
    <phoneticPr fontId="2" type="noConversion"/>
  </si>
  <si>
    <t>지고트 산양유 때비누</t>
    <phoneticPr fontId="2" type="noConversion"/>
  </si>
  <si>
    <t>Jigott Goat Milk Peeling Soap</t>
    <phoneticPr fontId="2" type="noConversion"/>
  </si>
  <si>
    <t>지고트 참숯 때비누</t>
    <phoneticPr fontId="2" type="noConversion"/>
  </si>
  <si>
    <t>Jigott Charcoal Peeling Soap</t>
    <phoneticPr fontId="2" type="noConversion"/>
  </si>
  <si>
    <t>지고트 홍삼 때비누</t>
    <phoneticPr fontId="2" type="noConversion"/>
  </si>
  <si>
    <t>Jigott Red Ginseng Peeling Soap</t>
    <phoneticPr fontId="2" type="noConversion"/>
  </si>
  <si>
    <t>지고트 오이 때비누</t>
    <phoneticPr fontId="2" type="noConversion"/>
  </si>
  <si>
    <t>Jigott Cucumber Peeling Soap</t>
    <phoneticPr fontId="2" type="noConversion"/>
  </si>
  <si>
    <t>지고트 녹차 때비누</t>
    <phoneticPr fontId="2" type="noConversion"/>
  </si>
  <si>
    <t>Jigott Green Tea Peeling Soap</t>
    <phoneticPr fontId="2" type="noConversion"/>
  </si>
  <si>
    <t>지고트 복분자 때비누</t>
    <phoneticPr fontId="2" type="noConversion"/>
  </si>
  <si>
    <t>Jigott Black Raspberry Peeling Soap</t>
    <phoneticPr fontId="2" type="noConversion"/>
  </si>
  <si>
    <t>지고트 로즈 때비누</t>
    <phoneticPr fontId="2" type="noConversion"/>
  </si>
  <si>
    <t>Jigott Rose Peeling Soap</t>
    <phoneticPr fontId="2" type="noConversion"/>
  </si>
  <si>
    <t>지고트 블루베리 때비누</t>
    <phoneticPr fontId="2" type="noConversion"/>
  </si>
  <si>
    <t>Jigott Blueberry Peeling Soap</t>
    <phoneticPr fontId="2" type="noConversion"/>
  </si>
  <si>
    <t>지고트 알로에 때비누</t>
    <phoneticPr fontId="2" type="noConversion"/>
  </si>
  <si>
    <t>Jigott Aloe Peeling Soap</t>
    <phoneticPr fontId="2" type="noConversion"/>
  </si>
  <si>
    <t>14.24kg</t>
    <phoneticPr fontId="2" type="noConversion"/>
  </si>
  <si>
    <t>16ea</t>
    <phoneticPr fontId="2" type="noConversion"/>
  </si>
  <si>
    <t>JIGOTT CAT`S EYE PERFECT VOLUME MASCARA</t>
    <phoneticPr fontId="2" type="noConversion"/>
  </si>
  <si>
    <t>JIGOTT CAT`S EYE MASCARA&amp;EYELINER SET</t>
    <phoneticPr fontId="2" type="noConversion"/>
  </si>
  <si>
    <t>지고트 캣츠아이 마스카라&amp;아이라이너 세트</t>
    <phoneticPr fontId="2" type="noConversion"/>
  </si>
  <si>
    <t>9g/12g</t>
    <phoneticPr fontId="2" type="noConversion"/>
  </si>
  <si>
    <t>18kg</t>
    <phoneticPr fontId="2" type="noConversion"/>
  </si>
  <si>
    <t>264ea</t>
    <phoneticPr fontId="2" type="noConversion"/>
  </si>
  <si>
    <t>58.4g</t>
    <phoneticPr fontId="2" type="noConversion"/>
  </si>
  <si>
    <t>4*2*13</t>
    <phoneticPr fontId="2" type="noConversion"/>
  </si>
  <si>
    <t>56*54*18</t>
    <phoneticPr fontId="2" type="noConversion"/>
  </si>
  <si>
    <t>42*34*20</t>
    <phoneticPr fontId="2" type="noConversion"/>
  </si>
  <si>
    <t>53.5**26*27.5</t>
    <phoneticPr fontId="2" type="noConversion"/>
  </si>
  <si>
    <t>58*39*16.5</t>
    <phoneticPr fontId="2" type="noConversion"/>
  </si>
  <si>
    <t>43.5*43*16.5</t>
    <phoneticPr fontId="2" type="noConversion"/>
  </si>
  <si>
    <t>57*29.5*20.5</t>
    <phoneticPr fontId="2" type="noConversion"/>
  </si>
  <si>
    <t>48.5*48.5*13</t>
    <phoneticPr fontId="2" type="noConversion"/>
  </si>
  <si>
    <t>38.5*38.5*27</t>
    <phoneticPr fontId="2" type="noConversion"/>
  </si>
  <si>
    <t>59.5*30.5*21</t>
    <phoneticPr fontId="2" type="noConversion"/>
  </si>
  <si>
    <t>37.5*37.5*26.5</t>
    <phoneticPr fontId="2" type="noConversion"/>
  </si>
  <si>
    <t>37.5*32*14.5</t>
    <phoneticPr fontId="2" type="noConversion"/>
  </si>
  <si>
    <t>51*49.5*35</t>
    <phoneticPr fontId="2" type="noConversion"/>
  </si>
  <si>
    <t>54.5*39*12</t>
    <phoneticPr fontId="2" type="noConversion"/>
  </si>
  <si>
    <t>45*43*23.5</t>
    <phoneticPr fontId="2" type="noConversion"/>
  </si>
  <si>
    <t>37.2*31*25.3</t>
    <phoneticPr fontId="2" type="noConversion"/>
  </si>
  <si>
    <t>지고트 퍼퓸 핸드크림 5종 세트</t>
    <phoneticPr fontId="2" type="noConversion"/>
  </si>
  <si>
    <t>JIGOTT PERFUME ASSORTED HAND CREAM SET OF 5</t>
    <phoneticPr fontId="2" type="noConversion"/>
  </si>
  <si>
    <t>48.5*31*29</t>
    <phoneticPr fontId="2" type="noConversion"/>
  </si>
  <si>
    <t>292g</t>
    <phoneticPr fontId="2" type="noConversion"/>
  </si>
  <si>
    <t>60ea</t>
    <phoneticPr fontId="2" type="noConversion"/>
  </si>
  <si>
    <t>18.3kg</t>
    <phoneticPr fontId="2" type="noConversion"/>
  </si>
  <si>
    <t>Jigott CollagenPeptide Toner</t>
    <phoneticPr fontId="2" type="noConversion"/>
  </si>
  <si>
    <t>Jigott CollagenPeptide Essence</t>
    <phoneticPr fontId="2" type="noConversion"/>
  </si>
  <si>
    <t>지고트 콜라겐펩타이드 에센스</t>
    <phoneticPr fontId="2" type="noConversion"/>
  </si>
  <si>
    <t>지고트 콜라겐펩타이드 토너</t>
    <phoneticPr fontId="2" type="noConversion"/>
  </si>
  <si>
    <t>지고트 콜라겐펩타이드 크림</t>
    <phoneticPr fontId="2" type="noConversion"/>
  </si>
  <si>
    <t>Jigott CollagenPeptide Cream</t>
    <phoneticPr fontId="2" type="noConversion"/>
  </si>
  <si>
    <t>지고트 콜라겐펩타이드 아이 크림</t>
    <phoneticPr fontId="2" type="noConversion"/>
  </si>
  <si>
    <t>Jigott CollagenPeptide Eye Cream</t>
    <phoneticPr fontId="2" type="noConversion"/>
  </si>
  <si>
    <t>지고트 콜라겐펩타이드 폼 클렌저</t>
    <phoneticPr fontId="2" type="noConversion"/>
  </si>
  <si>
    <t>Jigott CollagenPeptide Foam Cleanser</t>
    <phoneticPr fontId="2" type="noConversion"/>
  </si>
  <si>
    <t>120ml</t>
    <phoneticPr fontId="2" type="noConversion"/>
  </si>
  <si>
    <t>30ml</t>
    <phoneticPr fontId="2" type="noConversion"/>
  </si>
  <si>
    <t>17.5kg</t>
    <phoneticPr fontId="2" type="noConversion"/>
  </si>
  <si>
    <t>13.7kg</t>
    <phoneticPr fontId="2" type="noConversion"/>
  </si>
  <si>
    <t>17kg</t>
    <phoneticPr fontId="2" type="noConversion"/>
  </si>
  <si>
    <t>34*30*17.5</t>
    <phoneticPr fontId="2" type="noConversion"/>
  </si>
  <si>
    <t>53*26*31.3</t>
    <phoneticPr fontId="2" type="noConversion"/>
  </si>
  <si>
    <t>35.5*37.5*27</t>
    <phoneticPr fontId="2" type="noConversion"/>
  </si>
  <si>
    <t>70*34.5*19.4</t>
    <phoneticPr fontId="2" type="noConversion"/>
  </si>
  <si>
    <t>61*30.5*18</t>
    <phoneticPr fontId="2" type="noConversion"/>
  </si>
  <si>
    <t>257g</t>
    <phoneticPr fontId="2" type="noConversion"/>
  </si>
  <si>
    <t>167g</t>
    <phoneticPr fontId="2" type="noConversion"/>
  </si>
  <si>
    <t>162g</t>
    <phoneticPr fontId="2" type="noConversion"/>
  </si>
  <si>
    <t>7*7*6</t>
    <phoneticPr fontId="2" type="noConversion"/>
  </si>
  <si>
    <t>4.7*5*14</t>
    <phoneticPr fontId="2" type="noConversion"/>
  </si>
  <si>
    <t>5.5*6*15.5</t>
    <phoneticPr fontId="2" type="noConversion"/>
  </si>
  <si>
    <t>14.5*3*13.5</t>
    <phoneticPr fontId="2" type="noConversion"/>
  </si>
  <si>
    <t>7.5*7.5*18</t>
    <phoneticPr fontId="2" type="noConversion"/>
  </si>
  <si>
    <t>369.2g</t>
    <phoneticPr fontId="2" type="noConversion"/>
  </si>
  <si>
    <t>4*4*15</t>
    <phoneticPr fontId="2" type="noConversion"/>
  </si>
  <si>
    <t>51g</t>
    <phoneticPr fontId="2" type="noConversion"/>
  </si>
  <si>
    <t>5.6kg</t>
    <phoneticPr fontId="2" type="noConversion"/>
  </si>
  <si>
    <t>19.5kg</t>
    <phoneticPr fontId="2" type="noConversion"/>
  </si>
  <si>
    <t>도리스 바이탈리티 시카 선스크린</t>
    <phoneticPr fontId="2" type="noConversion"/>
  </si>
  <si>
    <t>Doris Vitality Cica Sunscreen</t>
    <phoneticPr fontId="2" type="noConversion"/>
  </si>
  <si>
    <t>32*27*26</t>
    <phoneticPr fontId="2" type="noConversion"/>
  </si>
  <si>
    <t>4.5*13*2</t>
    <phoneticPr fontId="2" type="noConversion"/>
  </si>
  <si>
    <t>10.3kg</t>
    <phoneticPr fontId="2" type="noConversion"/>
  </si>
  <si>
    <t>47g</t>
    <phoneticPr fontId="2" type="noConversion"/>
  </si>
  <si>
    <t>200ea</t>
    <phoneticPr fontId="2" type="noConversion"/>
  </si>
  <si>
    <t>도리스 뉴트리션 블랙 스네일 선스크린</t>
    <phoneticPr fontId="2" type="noConversion"/>
  </si>
  <si>
    <t>Doris Nutrition Black Snail Sunscreen</t>
    <phoneticPr fontId="2" type="noConversion"/>
  </si>
  <si>
    <t>도리스 수딩 알로에베라 선스크린</t>
    <phoneticPr fontId="2" type="noConversion"/>
  </si>
  <si>
    <t>Doris Soothing Aloe Vera Sunscreen</t>
    <phoneticPr fontId="2" type="noConversion"/>
  </si>
  <si>
    <t>도리스 모이스처 히알루론산 선스크린</t>
    <phoneticPr fontId="2" type="noConversion"/>
  </si>
  <si>
    <t>Doris Moisture Hyaluronic Acid Sunscreen</t>
    <phoneticPr fontId="2" type="noConversion"/>
  </si>
  <si>
    <t>도리스 리질리언트 콜라겐 선스크린</t>
    <phoneticPr fontId="2" type="noConversion"/>
  </si>
  <si>
    <t>Doris Resilient Collagen Sunscreen</t>
    <phoneticPr fontId="2" type="noConversion"/>
  </si>
  <si>
    <t>41.5*41.5*31.5</t>
    <phoneticPr fontId="2" type="noConversion"/>
  </si>
  <si>
    <t>48*46.6*32.5</t>
    <phoneticPr fontId="2" type="noConversion"/>
  </si>
  <si>
    <t>16.3kg</t>
    <phoneticPr fontId="2" type="noConversion"/>
  </si>
  <si>
    <t>24ea</t>
    <phoneticPr fontId="2" type="noConversion"/>
  </si>
  <si>
    <t>40.2*33*20.5</t>
    <phoneticPr fontId="2" type="noConversion"/>
  </si>
  <si>
    <t>12.3kg</t>
    <phoneticPr fontId="2" type="noConversion"/>
  </si>
  <si>
    <t>21.5kg</t>
    <phoneticPr fontId="2" type="noConversion"/>
  </si>
  <si>
    <t>8kg</t>
    <phoneticPr fontId="2" type="noConversion"/>
  </si>
  <si>
    <t>54.5*29.5*16</t>
    <phoneticPr fontId="2" type="noConversion"/>
  </si>
  <si>
    <t>54*30*16</t>
    <phoneticPr fontId="2" type="noConversion"/>
  </si>
  <si>
    <t>Jigott Calming&amp;Soothing Sheet Mask Set</t>
    <phoneticPr fontId="2" type="noConversion"/>
  </si>
  <si>
    <t>Jigott Anti-Aging Sheet Mask Set</t>
    <phoneticPr fontId="2" type="noConversion"/>
  </si>
  <si>
    <t>Jigott Plumping&amp;Rejuvenating Sheet Mask Set</t>
    <phoneticPr fontId="2" type="noConversion"/>
  </si>
  <si>
    <t>27ml*10</t>
    <phoneticPr fontId="2" type="noConversion"/>
  </si>
  <si>
    <t>8809541283543</t>
    <phoneticPr fontId="2" type="noConversion"/>
  </si>
  <si>
    <t>335g</t>
    <phoneticPr fontId="2" type="noConversion"/>
  </si>
  <si>
    <t>13.5*17.5*4.4</t>
    <phoneticPr fontId="2" type="noConversion"/>
  </si>
  <si>
    <t>40*36.5*35</t>
    <phoneticPr fontId="2" type="noConversion"/>
  </si>
  <si>
    <t>20kg</t>
    <phoneticPr fontId="2" type="noConversion"/>
  </si>
  <si>
    <t>지고트 리얼 앰플 마스크 10팩(카밍&amp;수딩)</t>
  </si>
  <si>
    <t>지고트 리얼 앰플 마스크 10팩(안티에이징)</t>
  </si>
  <si>
    <t>지고트 리얼 앰플 마스크 10팩(플럼핑&amp;리주버네이팅)</t>
  </si>
  <si>
    <t>지고트 블랙 스네일+콜라겐 아이 크림</t>
    <phoneticPr fontId="2" type="noConversion"/>
  </si>
  <si>
    <t>Jigott Black snail + Collagen Eye Cream</t>
    <phoneticPr fontId="2" type="noConversion"/>
  </si>
  <si>
    <t>지고트 라이스+콜라겐 아이 크림</t>
    <phoneticPr fontId="2" type="noConversion"/>
  </si>
  <si>
    <t>Jigott Rice + Collagen Eye Cream</t>
    <phoneticPr fontId="2" type="noConversion"/>
  </si>
  <si>
    <t>51.5*29*22</t>
    <phoneticPr fontId="2" type="noConversion"/>
  </si>
  <si>
    <t>7.7kg</t>
    <phoneticPr fontId="2" type="noConversion"/>
  </si>
  <si>
    <t>67.5g</t>
    <phoneticPr fontId="2" type="noConversion"/>
  </si>
  <si>
    <t>100ea
(inbox:20ea)*5ea</t>
    <phoneticPr fontId="2" type="noConversion"/>
  </si>
  <si>
    <t>9*2.5*20</t>
    <phoneticPr fontId="2" type="noConversion"/>
  </si>
  <si>
    <t>67.5*43*16</t>
    <phoneticPr fontId="2" type="noConversion"/>
  </si>
  <si>
    <t>80ea</t>
    <phoneticPr fontId="2" type="noConversion"/>
  </si>
  <si>
    <t>16kg</t>
    <phoneticPr fontId="2" type="noConversion"/>
  </si>
  <si>
    <t>지고트 위치스 하이드레이팅 클렌징 밤</t>
    <phoneticPr fontId="2" type="noConversion"/>
  </si>
  <si>
    <t>Jigott Witch's Hydrating Cleansing Balm</t>
    <phoneticPr fontId="2" type="noConversion"/>
  </si>
  <si>
    <t>9*9*8</t>
    <phoneticPr fontId="2" type="noConversion"/>
  </si>
  <si>
    <t>183.8g</t>
    <phoneticPr fontId="2" type="noConversion"/>
  </si>
  <si>
    <t>13.5*20</t>
    <phoneticPr fontId="2" type="noConversion"/>
  </si>
  <si>
    <t>7.3kg</t>
    <phoneticPr fontId="2" type="noConversion"/>
  </si>
  <si>
    <t>지고트 스팟 링클 패치</t>
    <phoneticPr fontId="2" type="noConversion"/>
  </si>
  <si>
    <t>Jigott Spot Wrinkle Patch</t>
    <phoneticPr fontId="2" type="noConversion"/>
  </si>
  <si>
    <t>24 Patchs</t>
    <phoneticPr fontId="2" type="noConversion"/>
  </si>
  <si>
    <t>52*35*25</t>
    <phoneticPr fontId="2" type="noConversion"/>
  </si>
  <si>
    <t>18.4g</t>
    <phoneticPr fontId="2" type="noConversion"/>
  </si>
  <si>
    <t>지고트 비타 솔루션 12 브라이트닝 풋 필링 팩</t>
    <phoneticPr fontId="2" type="noConversion"/>
  </si>
  <si>
    <t>Jigott Vita Solution 12 Brightening Foot Peeling Pack</t>
    <phoneticPr fontId="2" type="noConversion"/>
  </si>
  <si>
    <t>15ml*2ea</t>
    <phoneticPr fontId="2" type="noConversion"/>
  </si>
  <si>
    <t>57*44*28.5</t>
    <phoneticPr fontId="2" type="noConversion"/>
  </si>
  <si>
    <t>13.5*1.5*20</t>
    <phoneticPr fontId="2" type="noConversion"/>
  </si>
  <si>
    <t>300ea
(inbox:6ea)*50ea</t>
    <phoneticPr fontId="2" type="noConversion"/>
  </si>
  <si>
    <t>지고트 비타솔루션 12 모이스처 필링젤</t>
    <phoneticPr fontId="2" type="noConversion"/>
  </si>
  <si>
    <t>Jigott Vita Solution 12 Moisture Peeling Gel</t>
    <phoneticPr fontId="2" type="noConversion"/>
  </si>
  <si>
    <t>지고트 비타솔루션 12 시너지 필링젤</t>
    <phoneticPr fontId="2" type="noConversion"/>
  </si>
  <si>
    <t>Jigott Vita Solution 12 Synergy Peeling Gel</t>
    <phoneticPr fontId="2" type="noConversion"/>
  </si>
  <si>
    <t>지고트 비타솔루션 12 카밍 필링젤</t>
    <phoneticPr fontId="2" type="noConversion"/>
  </si>
  <si>
    <t>Jigott Vita Solution 12 Calming Peeling Gel</t>
    <phoneticPr fontId="2" type="noConversion"/>
  </si>
  <si>
    <t>48*45*13.6</t>
    <phoneticPr fontId="2" type="noConversion"/>
  </si>
  <si>
    <t>4*4*11.4</t>
    <phoneticPr fontId="2" type="noConversion"/>
  </si>
  <si>
    <t>NUMBER OF CARTON IN 1 PALLET
(팔레트 적재수량)</t>
    <phoneticPr fontId="2" type="noConversion"/>
  </si>
  <si>
    <t>8809541283451</t>
  </si>
  <si>
    <t>8809541283482</t>
  </si>
  <si>
    <t>8809541283468</t>
  </si>
  <si>
    <t>8809541283499</t>
  </si>
  <si>
    <t>8809541283475</t>
  </si>
  <si>
    <t>8809541283413</t>
  </si>
  <si>
    <t>8809541283536</t>
  </si>
  <si>
    <t>8809541283246</t>
  </si>
  <si>
    <t>8809541283239</t>
  </si>
  <si>
    <t>8809541283215</t>
  </si>
  <si>
    <t>8809541283222</t>
  </si>
  <si>
    <t>8809541283208</t>
  </si>
  <si>
    <t>8809541283192</t>
  </si>
  <si>
    <t>8809541283185</t>
  </si>
  <si>
    <t>8809541283178</t>
  </si>
  <si>
    <t>8809541283161</t>
  </si>
  <si>
    <t>8809541283154</t>
  </si>
  <si>
    <t>8809541282546</t>
  </si>
  <si>
    <t>8809541282553</t>
  </si>
  <si>
    <t>8809541282560</t>
  </si>
  <si>
    <t>8809541282447</t>
  </si>
  <si>
    <t>8809541282485</t>
  </si>
  <si>
    <t>capacity
(g/ml)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</si>
</sst>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-&quot;₩&quot;* #,##0_-;\-&quot;₩&quot;* #,##0_-;_-&quot;₩&quot;* &quot;-&quot;_-;_-@_-"/>
    <numFmt numFmtId="41" formatCode="_-* #,##0_-;\-* #,##0_-;_-* &quot;-&quot;_-;_-@_-"/>
    <numFmt numFmtId="176" formatCode="_ [$￥-804]* #,##0.00_ ;_ [$￥-804]* \-#,##0.00_ ;_ [$￥-804]* &quot;-&quot;??_ ;_ @_ "/>
    <numFmt numFmtId="177" formatCode="yyyy&quot;年&quot;m&quot;月&quot;d&quot;日&quot;;@"/>
    <numFmt numFmtId="178" formatCode="_ \¥* #,##0.00_ ;_ \¥* \-#,##0.00_ ;_ \¥* &quot;-&quot;??_ ;_ @_ "/>
    <numFmt numFmtId="179" formatCode="0_);[Red]\(0\)"/>
  </numFmts>
  <fonts count="5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0"/>
      <color theme="10"/>
      <name val="Arial"/>
      <family val="2"/>
    </font>
    <font>
      <u/>
      <sz val="11"/>
      <color theme="10"/>
      <name val="맑은 고딕"/>
      <family val="3"/>
      <charset val="129"/>
    </font>
    <font>
      <sz val="11"/>
      <name val="ＭＳ Ｐゴシック"/>
      <family val="2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FFFFFF"/>
      <name val="맑은 고딕"/>
      <family val="3"/>
      <charset val="129"/>
    </font>
    <font>
      <u/>
      <sz val="10"/>
      <color theme="10"/>
      <name val="宋体"/>
      <family val="3"/>
      <charset val="129"/>
    </font>
    <font>
      <sz val="11"/>
      <color indexed="8"/>
      <name val="宋体"/>
    </font>
    <font>
      <sz val="10"/>
      <name val="Arial"/>
      <family val="2"/>
    </font>
    <font>
      <sz val="11"/>
      <color rgb="FFFF0000"/>
      <name val="맑은 고딕"/>
      <family val="3"/>
      <charset val="129"/>
    </font>
    <font>
      <b/>
      <sz val="11"/>
      <color rgb="FFFF9900"/>
      <name val="맑은 고딕"/>
      <family val="3"/>
      <charset val="129"/>
    </font>
    <font>
      <sz val="11"/>
      <color rgb="FF800080"/>
      <name val="맑은 고딕"/>
      <family val="3"/>
      <charset val="129"/>
    </font>
    <font>
      <sz val="11"/>
      <color rgb="FF993300"/>
      <name val="맑은 고딕"/>
      <family val="3"/>
      <charset val="129"/>
    </font>
    <font>
      <sz val="12"/>
      <name val="宋体"/>
      <family val="3"/>
      <charset val="129"/>
    </font>
    <font>
      <sz val="11"/>
      <color indexed="8"/>
      <name val="Calibri"/>
      <family val="2"/>
    </font>
    <font>
      <sz val="12"/>
      <name val="新細明體"/>
      <family val="1"/>
    </font>
    <font>
      <i/>
      <sz val="11"/>
      <color rgb="FF808080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9"/>
      <color theme="1"/>
      <name val="맑은 고딕"/>
      <family val="2"/>
      <charset val="129"/>
      <scheme val="minor"/>
    </font>
    <font>
      <sz val="10"/>
      <color indexed="8"/>
      <name val="Arial"/>
      <family val="2"/>
    </font>
    <font>
      <sz val="11"/>
      <color rgb="FFFF99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33399"/>
      <name val="맑은 고딕"/>
      <family val="3"/>
      <charset val="129"/>
    </font>
    <font>
      <b/>
      <sz val="15"/>
      <color rgb="FF003366"/>
      <name val="맑은 고딕"/>
      <family val="3"/>
      <charset val="129"/>
    </font>
    <font>
      <b/>
      <sz val="13"/>
      <color rgb="FF003366"/>
      <name val="맑은 고딕"/>
      <family val="3"/>
      <charset val="129"/>
    </font>
    <font>
      <b/>
      <sz val="11"/>
      <color rgb="FF003366"/>
      <name val="맑은 고딕"/>
      <family val="3"/>
      <charset val="129"/>
    </font>
    <font>
      <b/>
      <sz val="18"/>
      <color rgb="FF003366"/>
      <name val="맑은 고딕"/>
      <family val="3"/>
      <charset val="129"/>
    </font>
    <font>
      <sz val="11"/>
      <color rgb="FF008000"/>
      <name val="맑은 고딕"/>
      <family val="3"/>
      <charset val="129"/>
    </font>
    <font>
      <b/>
      <sz val="11"/>
      <color rgb="FF333333"/>
      <name val="맑은 고딕"/>
      <family val="3"/>
      <charset val="129"/>
    </font>
    <font>
      <sz val="11"/>
      <name val="돋움"/>
      <family val="3"/>
    </font>
    <font>
      <u/>
      <sz val="11"/>
      <color theme="10"/>
      <name val="돋움"/>
      <family val="3"/>
      <charset val="129"/>
    </font>
    <font>
      <u/>
      <sz val="11"/>
      <color theme="10"/>
      <name val="맑은 고딕"/>
      <family val="2"/>
      <charset val="129"/>
      <scheme val="minor"/>
    </font>
    <font>
      <sz val="11"/>
      <name val="굴림체"/>
      <family val="3"/>
      <charset val="129"/>
    </font>
    <font>
      <b/>
      <sz val="8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8"/>
      <name val="맑은 고딕"/>
      <family val="2"/>
      <charset val="129"/>
    </font>
    <font>
      <b/>
      <sz val="8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b/>
      <sz val="1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C00000"/>
      <name val="맑은 고딕"/>
      <family val="3"/>
      <charset val="129"/>
    </font>
    <font>
      <b/>
      <sz val="11"/>
      <color rgb="FF002060"/>
      <name val="맑은 고딕"/>
      <family val="3"/>
      <charset val="129"/>
    </font>
  </fonts>
  <fills count="31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rgb="FFCCCCFF"/>
      </patternFill>
    </fill>
    <fill>
      <patternFill patternType="solid">
        <fgColor rgb="FFFF99CC"/>
      </patternFill>
    </fill>
    <fill>
      <patternFill patternType="solid">
        <fgColor rgb="FFCCFFCC"/>
      </patternFill>
    </fill>
    <fill>
      <patternFill patternType="solid">
        <fgColor rgb="FFCC99FF"/>
      </patternFill>
    </fill>
    <fill>
      <patternFill patternType="solid">
        <fgColor rgb="FFCCFFFF"/>
      </patternFill>
    </fill>
    <fill>
      <patternFill patternType="solid">
        <fgColor rgb="FF99CCFF"/>
      </patternFill>
    </fill>
    <fill>
      <patternFill patternType="solid">
        <fgColor rgb="FFFF8080"/>
      </patternFill>
    </fill>
    <fill>
      <patternFill patternType="solid">
        <fgColor rgb="FF00FF00"/>
      </patternFill>
    </fill>
    <fill>
      <patternFill patternType="solid">
        <fgColor rgb="FFFFCC00"/>
      </patternFill>
    </fill>
    <fill>
      <patternFill patternType="solid">
        <fgColor rgb="FF0066CC"/>
      </patternFill>
    </fill>
    <fill>
      <patternFill patternType="solid">
        <fgColor rgb="FF800080"/>
      </patternFill>
    </fill>
    <fill>
      <patternFill patternType="solid">
        <fgColor rgb="FF33CCCC"/>
      </patternFill>
    </fill>
    <fill>
      <patternFill patternType="solid">
        <fgColor rgb="FFFF9900"/>
      </patternFill>
    </fill>
    <fill>
      <patternFill patternType="solid">
        <fgColor indexed="31"/>
        <bgColor indexed="64"/>
      </patternFill>
    </fill>
    <fill>
      <patternFill patternType="solid">
        <fgColor rgb="FF333399"/>
      </patternFill>
    </fill>
    <fill>
      <patternFill patternType="solid">
        <fgColor rgb="FFFF0000"/>
      </patternFill>
    </fill>
    <fill>
      <patternFill patternType="solid">
        <fgColor rgb="FF339966"/>
      </patternFill>
    </fill>
    <fill>
      <patternFill patternType="solid">
        <fgColor rgb="FFFF6600"/>
      </patternFill>
    </fill>
    <fill>
      <patternFill patternType="solid">
        <fgColor rgb="FFC0C0C0"/>
      </patternFill>
    </fill>
    <fill>
      <patternFill patternType="solid">
        <fgColor rgb="FFFFFF99"/>
      </patternFill>
    </fill>
    <fill>
      <patternFill patternType="solid">
        <fgColor rgb="FF969696"/>
      </patternFill>
    </fill>
    <fill>
      <patternFill patternType="solid">
        <fgColor theme="9" tint="-0.249977111117893"/>
        <bgColor rgb="FFEFEFEF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9">
    <xf numFmtId="0" fontId="0" fillId="0" borderId="0">
      <alignment vertical="center"/>
    </xf>
    <xf numFmtId="0" fontId="1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top"/>
      <protection locked="0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8" borderId="0">
      <alignment vertical="center"/>
    </xf>
    <xf numFmtId="0" fontId="10" fillId="9" borderId="0">
      <alignment vertical="center"/>
    </xf>
    <xf numFmtId="0" fontId="6" fillId="7" borderId="0" applyNumberFormat="0" applyBorder="0" applyAlignment="0" applyProtection="0">
      <alignment vertical="center"/>
    </xf>
    <xf numFmtId="0" fontId="10" fillId="10" borderId="0">
      <alignment vertical="center"/>
    </xf>
    <xf numFmtId="0" fontId="10" fillId="11" borderId="0">
      <alignment vertical="center"/>
    </xf>
    <xf numFmtId="0" fontId="10" fillId="12" borderId="0">
      <alignment vertical="center"/>
    </xf>
    <xf numFmtId="0" fontId="10" fillId="4" borderId="0">
      <alignment vertical="center"/>
    </xf>
    <xf numFmtId="0" fontId="10" fillId="13" borderId="0">
      <alignment vertical="center"/>
    </xf>
    <xf numFmtId="0" fontId="10" fillId="14" borderId="0">
      <alignment vertical="center"/>
    </xf>
    <xf numFmtId="0" fontId="10" fillId="15" borderId="0">
      <alignment vertical="center"/>
    </xf>
    <xf numFmtId="0" fontId="10" fillId="11" borderId="0">
      <alignment vertical="center"/>
    </xf>
    <xf numFmtId="0" fontId="10" fillId="13" borderId="0">
      <alignment vertical="center"/>
    </xf>
    <xf numFmtId="0" fontId="10" fillId="16" borderId="0">
      <alignment vertical="center"/>
    </xf>
    <xf numFmtId="0" fontId="11" fillId="17" borderId="0">
      <alignment vertical="center"/>
    </xf>
    <xf numFmtId="0" fontId="11" fillId="14" borderId="0">
      <alignment vertical="center"/>
    </xf>
    <xf numFmtId="0" fontId="11" fillId="15" borderId="0">
      <alignment vertical="center"/>
    </xf>
    <xf numFmtId="0" fontId="11" fillId="18" borderId="0">
      <alignment vertical="center"/>
    </xf>
    <xf numFmtId="0" fontId="11" fillId="19" borderId="0">
      <alignment vertical="center"/>
    </xf>
    <xf numFmtId="0" fontId="11" fillId="20" borderId="0">
      <alignment vertical="center"/>
    </xf>
    <xf numFmtId="176" fontId="12" fillId="0" borderId="0" applyNumberFormat="0" applyFill="0" applyBorder="0" applyAlignment="0" applyProtection="0">
      <alignment vertical="top"/>
      <protection locked="0"/>
    </xf>
    <xf numFmtId="176" fontId="12" fillId="0" borderId="0" applyNumberFormat="0" applyFill="0" applyBorder="0" applyAlignment="0" applyProtection="0">
      <alignment vertical="top"/>
      <protection locked="0"/>
    </xf>
    <xf numFmtId="176" fontId="13" fillId="0" borderId="0">
      <alignment vertical="center"/>
    </xf>
    <xf numFmtId="0" fontId="14" fillId="0" borderId="0"/>
    <xf numFmtId="176" fontId="14" fillId="0" borderId="0"/>
    <xf numFmtId="0" fontId="14" fillId="21" borderId="4" applyNumberFormat="0" applyProtection="0">
      <alignment horizontal="left" vertical="center" indent="1"/>
    </xf>
    <xf numFmtId="0" fontId="11" fillId="22" borderId="0">
      <alignment vertical="center"/>
    </xf>
    <xf numFmtId="0" fontId="11" fillId="23" borderId="0">
      <alignment vertical="center"/>
    </xf>
    <xf numFmtId="0" fontId="11" fillId="24" borderId="0">
      <alignment vertical="center"/>
    </xf>
    <xf numFmtId="0" fontId="11" fillId="18" borderId="0">
      <alignment vertical="center"/>
    </xf>
    <xf numFmtId="0" fontId="11" fillId="19" borderId="0">
      <alignment vertical="center"/>
    </xf>
    <xf numFmtId="0" fontId="11" fillId="25" borderId="0">
      <alignment vertical="center"/>
    </xf>
    <xf numFmtId="0" fontId="15" fillId="0" borderId="0">
      <alignment vertical="center"/>
    </xf>
    <xf numFmtId="0" fontId="16" fillId="26" borderId="5">
      <alignment vertical="center"/>
    </xf>
    <xf numFmtId="0" fontId="17" fillId="9" borderId="0">
      <alignment vertical="center"/>
    </xf>
    <xf numFmtId="0" fontId="10" fillId="5" borderId="6">
      <alignment vertical="center"/>
    </xf>
    <xf numFmtId="9" fontId="13" fillId="0" borderId="0" applyFont="0" applyFill="0" applyBorder="0" applyAlignment="0" applyProtection="0">
      <alignment vertical="center"/>
    </xf>
    <xf numFmtId="9" fontId="10" fillId="0" borderId="0">
      <alignment vertical="center"/>
    </xf>
    <xf numFmtId="9" fontId="10" fillId="0" borderId="0" applyFont="0" applyFill="0" applyBorder="0" applyAlignment="0" applyProtection="0">
      <alignment vertical="center"/>
    </xf>
    <xf numFmtId="0" fontId="18" fillId="27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19" fillId="0" borderId="0">
      <alignment vertical="center"/>
    </xf>
    <xf numFmtId="0" fontId="14" fillId="0" borderId="0"/>
    <xf numFmtId="176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176" fontId="19" fillId="0" borderId="0">
      <alignment vertical="center"/>
    </xf>
    <xf numFmtId="0" fontId="19" fillId="0" borderId="0">
      <alignment vertical="center"/>
    </xf>
    <xf numFmtId="176" fontId="19" fillId="0" borderId="0">
      <alignment vertical="center"/>
    </xf>
    <xf numFmtId="0" fontId="19" fillId="0" borderId="0">
      <alignment vertical="center"/>
    </xf>
    <xf numFmtId="176" fontId="19" fillId="0" borderId="0">
      <alignment vertical="center"/>
    </xf>
    <xf numFmtId="0" fontId="19" fillId="0" borderId="0">
      <alignment vertical="center"/>
    </xf>
    <xf numFmtId="176" fontId="19" fillId="0" borderId="0">
      <alignment vertical="center"/>
    </xf>
    <xf numFmtId="0" fontId="19" fillId="0" borderId="0"/>
    <xf numFmtId="176" fontId="19" fillId="0" borderId="0"/>
    <xf numFmtId="0" fontId="19" fillId="0" borderId="0">
      <alignment vertical="center"/>
    </xf>
    <xf numFmtId="176" fontId="19" fillId="0" borderId="0">
      <alignment vertical="center"/>
    </xf>
    <xf numFmtId="0" fontId="19" fillId="0" borderId="0">
      <alignment vertical="center"/>
    </xf>
    <xf numFmtId="176" fontId="19" fillId="0" borderId="0">
      <alignment vertical="center"/>
    </xf>
    <xf numFmtId="0" fontId="19" fillId="0" borderId="0">
      <alignment vertical="center"/>
    </xf>
    <xf numFmtId="176" fontId="19" fillId="0" borderId="0">
      <alignment vertical="center"/>
    </xf>
    <xf numFmtId="0" fontId="19" fillId="0" borderId="0"/>
    <xf numFmtId="176" fontId="19" fillId="0" borderId="0"/>
    <xf numFmtId="176" fontId="19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176" fontId="20" fillId="0" borderId="0"/>
    <xf numFmtId="0" fontId="20" fillId="0" borderId="0"/>
    <xf numFmtId="0" fontId="19" fillId="0" borderId="0">
      <alignment vertical="center"/>
    </xf>
    <xf numFmtId="176" fontId="19" fillId="0" borderId="0">
      <alignment vertical="center"/>
    </xf>
    <xf numFmtId="177" fontId="19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21" fillId="0" borderId="0">
      <alignment vertical="center"/>
    </xf>
    <xf numFmtId="176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176" fontId="19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13" fillId="0" borderId="0">
      <alignment vertical="center"/>
    </xf>
    <xf numFmtId="176" fontId="20" fillId="0" borderId="0"/>
    <xf numFmtId="0" fontId="20" fillId="0" borderId="0"/>
    <xf numFmtId="0" fontId="13" fillId="0" borderId="0">
      <alignment vertical="center"/>
    </xf>
    <xf numFmtId="176" fontId="13" fillId="0" borderId="0">
      <alignment vertical="center"/>
    </xf>
    <xf numFmtId="0" fontId="19" fillId="0" borderId="0">
      <alignment vertical="center"/>
    </xf>
    <xf numFmtId="176" fontId="19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19" fillId="0" borderId="0">
      <alignment vertical="center"/>
    </xf>
    <xf numFmtId="176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19" fillId="0" borderId="0">
      <alignment vertical="center"/>
    </xf>
    <xf numFmtId="176" fontId="19" fillId="0" borderId="0">
      <alignment vertical="center"/>
    </xf>
    <xf numFmtId="0" fontId="19" fillId="0" borderId="0">
      <alignment vertical="center"/>
    </xf>
    <xf numFmtId="176" fontId="19" fillId="0" borderId="0"/>
    <xf numFmtId="0" fontId="13" fillId="0" borderId="0">
      <alignment vertical="center"/>
    </xf>
    <xf numFmtId="176" fontId="13" fillId="0" borderId="0">
      <alignment vertical="center"/>
    </xf>
    <xf numFmtId="0" fontId="19" fillId="0" borderId="0"/>
    <xf numFmtId="0" fontId="19" fillId="0" borderId="0">
      <alignment vertical="center"/>
    </xf>
    <xf numFmtId="176" fontId="19" fillId="0" borderId="0">
      <alignment vertical="center"/>
    </xf>
    <xf numFmtId="0" fontId="19" fillId="0" borderId="0">
      <alignment vertical="center"/>
    </xf>
    <xf numFmtId="176" fontId="19" fillId="0" borderId="0">
      <alignment vertical="center"/>
    </xf>
    <xf numFmtId="0" fontId="19" fillId="0" borderId="0">
      <alignment vertical="center"/>
    </xf>
    <xf numFmtId="176" fontId="19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13" fillId="0" borderId="0">
      <alignment vertical="center"/>
    </xf>
    <xf numFmtId="176" fontId="13" fillId="0" borderId="0">
      <alignment vertical="center"/>
    </xf>
    <xf numFmtId="0" fontId="22" fillId="0" borderId="0">
      <alignment vertical="center"/>
    </xf>
    <xf numFmtId="0" fontId="23" fillId="28" borderId="7">
      <alignment vertical="center"/>
    </xf>
    <xf numFmtId="41" fontId="6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" fillId="0" borderId="0">
      <alignment vertical="center"/>
    </xf>
    <xf numFmtId="41" fontId="10" fillId="0" borderId="0">
      <alignment vertical="center"/>
    </xf>
    <xf numFmtId="0" fontId="25" fillId="0" borderId="0">
      <alignment vertical="top"/>
    </xf>
    <xf numFmtId="176" fontId="25" fillId="0" borderId="0">
      <alignment vertical="top"/>
    </xf>
    <xf numFmtId="0" fontId="26" fillId="0" borderId="8">
      <alignment vertical="center"/>
    </xf>
    <xf numFmtId="0" fontId="27" fillId="0" borderId="9">
      <alignment vertical="center"/>
    </xf>
    <xf numFmtId="0" fontId="21" fillId="0" borderId="0">
      <alignment vertical="center"/>
    </xf>
    <xf numFmtId="0" fontId="25" fillId="0" borderId="0">
      <alignment vertical="top"/>
    </xf>
    <xf numFmtId="0" fontId="28" fillId="4" borderId="5">
      <alignment vertical="center"/>
    </xf>
    <xf numFmtId="0" fontId="29" fillId="0" borderId="10">
      <alignment vertical="center"/>
    </xf>
    <xf numFmtId="0" fontId="30" fillId="0" borderId="11">
      <alignment vertical="center"/>
    </xf>
    <xf numFmtId="0" fontId="31" fillId="0" borderId="12">
      <alignment vertical="center"/>
    </xf>
    <xf numFmtId="0" fontId="31" fillId="0" borderId="0">
      <alignment vertical="center"/>
    </xf>
    <xf numFmtId="0" fontId="32" fillId="0" borderId="0">
      <alignment vertical="center"/>
    </xf>
    <xf numFmtId="0" fontId="33" fillId="10" borderId="0">
      <alignment vertical="center"/>
    </xf>
    <xf numFmtId="41" fontId="1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34" fillId="26" borderId="13">
      <alignment vertical="center"/>
    </xf>
    <xf numFmtId="0" fontId="1" fillId="0" borderId="0"/>
    <xf numFmtId="0" fontId="8" fillId="0" borderId="0">
      <alignment vertical="center"/>
    </xf>
    <xf numFmtId="0" fontId="6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/>
    <xf numFmtId="0" fontId="13" fillId="0" borderId="0" applyNumberFormat="0" applyFill="0" applyBorder="0" applyProtection="0">
      <alignment vertical="center"/>
    </xf>
    <xf numFmtId="0" fontId="35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/>
    <xf numFmtId="0" fontId="36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center"/>
    </xf>
    <xf numFmtId="178" fontId="13" fillId="0" borderId="0" applyFont="0" applyFill="0" applyBorder="0" applyAlignment="0" applyProtection="0">
      <alignment vertical="center"/>
    </xf>
    <xf numFmtId="0" fontId="38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0" xfId="1">
      <alignment vertical="center"/>
    </xf>
    <xf numFmtId="0" fontId="42" fillId="0" borderId="0" xfId="1" applyFont="1">
      <alignment vertical="center"/>
    </xf>
    <xf numFmtId="0" fontId="41" fillId="0" borderId="0" xfId="1" applyFont="1">
      <alignment vertical="center"/>
    </xf>
    <xf numFmtId="0" fontId="40" fillId="0" borderId="0" xfId="1" applyFont="1">
      <alignment vertical="center"/>
    </xf>
    <xf numFmtId="0" fontId="40" fillId="0" borderId="0" xfId="1" applyFont="1" applyAlignment="1">
      <alignment horizontal="left" vertical="center"/>
    </xf>
    <xf numFmtId="0" fontId="41" fillId="0" borderId="0" xfId="1" applyFont="1" applyAlignment="1">
      <alignment horizontal="center" vertical="center"/>
    </xf>
    <xf numFmtId="42" fontId="39" fillId="0" borderId="0" xfId="16" applyFont="1">
      <alignment vertical="center"/>
    </xf>
    <xf numFmtId="0" fontId="39" fillId="0" borderId="0" xfId="1" applyFont="1" applyAlignment="1">
      <alignment horizontal="center" vertical="center"/>
    </xf>
    <xf numFmtId="0" fontId="44" fillId="0" borderId="0" xfId="1" applyFont="1" applyAlignment="1">
      <alignment horizontal="center" vertical="center"/>
    </xf>
    <xf numFmtId="0" fontId="45" fillId="0" borderId="0" xfId="1" applyFont="1" applyAlignment="1">
      <alignment horizontal="center" vertical="center"/>
    </xf>
    <xf numFmtId="0" fontId="46" fillId="0" borderId="0" xfId="1" applyFont="1">
      <alignment vertical="center"/>
    </xf>
    <xf numFmtId="0" fontId="47" fillId="30" borderId="1" xfId="1" applyFont="1" applyFill="1" applyBorder="1" applyAlignment="1">
      <alignment horizontal="center" vertical="center"/>
    </xf>
    <xf numFmtId="0" fontId="48" fillId="30" borderId="1" xfId="1" applyFont="1" applyFill="1" applyBorder="1" applyAlignment="1">
      <alignment horizontal="center" vertical="center"/>
    </xf>
    <xf numFmtId="0" fontId="48" fillId="0" borderId="1" xfId="1" applyFont="1" applyBorder="1" applyAlignment="1">
      <alignment horizontal="center" vertical="center"/>
    </xf>
    <xf numFmtId="0" fontId="47" fillId="0" borderId="1" xfId="1" applyFont="1" applyBorder="1" applyAlignment="1">
      <alignment horizontal="center" vertical="center"/>
    </xf>
    <xf numFmtId="0" fontId="49" fillId="0" borderId="0" xfId="1" applyFont="1">
      <alignment vertical="center"/>
    </xf>
    <xf numFmtId="0" fontId="15" fillId="0" borderId="0" xfId="1" applyFont="1">
      <alignment vertical="center"/>
    </xf>
    <xf numFmtId="0" fontId="49" fillId="0" borderId="1" xfId="0" applyFont="1" applyBorder="1">
      <alignment vertical="center"/>
    </xf>
    <xf numFmtId="0" fontId="50" fillId="0" borderId="0" xfId="1" applyFont="1">
      <alignment vertical="center"/>
    </xf>
    <xf numFmtId="0" fontId="47" fillId="2" borderId="3" xfId="1" applyFont="1" applyFill="1" applyBorder="1" applyAlignment="1">
      <alignment horizontal="center" vertical="center"/>
    </xf>
    <xf numFmtId="0" fontId="47" fillId="2" borderId="15" xfId="1" applyFont="1" applyFill="1" applyBorder="1" applyAlignment="1">
      <alignment horizontal="center" vertical="center"/>
    </xf>
    <xf numFmtId="0" fontId="47" fillId="2" borderId="3" xfId="0" applyFont="1" applyFill="1" applyBorder="1" applyAlignment="1">
      <alignment horizontal="center" vertical="center"/>
    </xf>
    <xf numFmtId="0" fontId="47" fillId="2" borderId="3" xfId="0" applyFont="1" applyFill="1" applyBorder="1" applyAlignment="1">
      <alignment horizontal="center" vertical="center" wrapText="1"/>
    </xf>
    <xf numFmtId="0" fontId="47" fillId="29" borderId="16" xfId="0" applyFont="1" applyFill="1" applyBorder="1" applyAlignment="1">
      <alignment horizontal="center" vertical="center"/>
    </xf>
    <xf numFmtId="0" fontId="47" fillId="2" borderId="17" xfId="1" applyFont="1" applyFill="1" applyBorder="1" applyAlignment="1">
      <alignment horizontal="center" vertical="center" wrapText="1"/>
    </xf>
    <xf numFmtId="0" fontId="48" fillId="2" borderId="2" xfId="1" applyFont="1" applyFill="1" applyBorder="1" applyAlignment="1">
      <alignment horizontal="center" vertical="center"/>
    </xf>
    <xf numFmtId="0" fontId="47" fillId="2" borderId="1" xfId="1" applyFont="1" applyFill="1" applyBorder="1" applyAlignment="1">
      <alignment horizontal="center" vertical="center"/>
    </xf>
    <xf numFmtId="0" fontId="51" fillId="0" borderId="0" xfId="1" applyFont="1">
      <alignment vertical="center"/>
    </xf>
    <xf numFmtId="0" fontId="46" fillId="30" borderId="1" xfId="0" applyFont="1" applyFill="1" applyBorder="1">
      <alignment vertical="center"/>
    </xf>
    <xf numFmtId="0" fontId="48" fillId="30" borderId="2" xfId="1" applyFont="1" applyFill="1" applyBorder="1" applyAlignment="1">
      <alignment horizontal="center" vertical="center" wrapText="1"/>
    </xf>
    <xf numFmtId="0" fontId="48" fillId="30" borderId="1" xfId="1" applyFont="1" applyFill="1" applyBorder="1" applyAlignment="1">
      <alignment horizontal="center" vertical="center" wrapText="1"/>
    </xf>
    <xf numFmtId="42" fontId="48" fillId="30" borderId="14" xfId="16" applyFont="1" applyFill="1" applyBorder="1" applyAlignment="1">
      <alignment horizontal="right" vertical="center"/>
    </xf>
    <xf numFmtId="179" fontId="48" fillId="30" borderId="1" xfId="1" quotePrefix="1" applyNumberFormat="1" applyFont="1" applyFill="1" applyBorder="1" applyAlignment="1">
      <alignment horizontal="center" vertical="center"/>
    </xf>
    <xf numFmtId="0" fontId="46" fillId="0" borderId="1" xfId="0" applyFont="1" applyBorder="1">
      <alignment vertical="center"/>
    </xf>
    <xf numFmtId="0" fontId="48" fillId="0" borderId="2" xfId="1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48" fillId="0" borderId="1" xfId="1" applyFont="1" applyBorder="1" applyAlignment="1">
      <alignment horizontal="center" vertical="center" wrapText="1"/>
    </xf>
    <xf numFmtId="42" fontId="48" fillId="0" borderId="14" xfId="16" applyFont="1" applyFill="1" applyBorder="1" applyAlignment="1">
      <alignment horizontal="right" vertical="center"/>
    </xf>
    <xf numFmtId="179" fontId="48" fillId="0" borderId="1" xfId="1" quotePrefix="1" applyNumberFormat="1" applyFont="1" applyBorder="1" applyAlignment="1">
      <alignment horizontal="center" vertical="center"/>
    </xf>
    <xf numFmtId="0" fontId="47" fillId="0" borderId="2" xfId="1" applyFont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  <xf numFmtId="0" fontId="47" fillId="0" borderId="1" xfId="1" applyFont="1" applyBorder="1" applyAlignment="1">
      <alignment horizontal="center" vertical="center" wrapText="1"/>
    </xf>
    <xf numFmtId="42" fontId="47" fillId="0" borderId="14" xfId="16" applyFont="1" applyFill="1" applyBorder="1" applyAlignment="1">
      <alignment horizontal="right" vertical="center"/>
    </xf>
    <xf numFmtId="179" fontId="47" fillId="0" borderId="1" xfId="1" quotePrefix="1" applyNumberFormat="1" applyFont="1" applyBorder="1" applyAlignment="1">
      <alignment horizontal="center" vertical="center"/>
    </xf>
    <xf numFmtId="0" fontId="47" fillId="0" borderId="1" xfId="1" applyFont="1" applyBorder="1" applyAlignment="1">
      <alignment horizontal="left" vertical="center" wrapText="1"/>
    </xf>
    <xf numFmtId="0" fontId="47" fillId="0" borderId="0" xfId="1" applyFont="1">
      <alignment vertical="center"/>
    </xf>
    <xf numFmtId="0" fontId="48" fillId="0" borderId="14" xfId="0" applyFont="1" applyBorder="1" applyAlignment="1">
      <alignment horizontal="center" vertical="center" wrapText="1"/>
    </xf>
    <xf numFmtId="0" fontId="47" fillId="0" borderId="14" xfId="0" applyFont="1" applyBorder="1" applyAlignment="1">
      <alignment horizontal="center" vertical="center" readingOrder="1"/>
    </xf>
    <xf numFmtId="0" fontId="50" fillId="3" borderId="0" xfId="1" applyFont="1" applyFill="1">
      <alignment vertical="center"/>
    </xf>
    <xf numFmtId="0" fontId="47" fillId="0" borderId="0" xfId="0" applyFont="1" applyAlignment="1">
      <alignment horizontal="center" vertical="center" readingOrder="1"/>
    </xf>
    <xf numFmtId="0" fontId="47" fillId="0" borderId="14" xfId="1" applyFont="1" applyBorder="1" applyAlignment="1">
      <alignment horizontal="center" vertical="center"/>
    </xf>
    <xf numFmtId="0" fontId="47" fillId="0" borderId="3" xfId="1" applyFont="1" applyBorder="1" applyAlignment="1">
      <alignment horizontal="center" vertical="center"/>
    </xf>
    <xf numFmtId="42" fontId="47" fillId="0" borderId="15" xfId="16" applyFont="1" applyFill="1" applyBorder="1" applyAlignment="1">
      <alignment horizontal="right" vertical="center"/>
    </xf>
    <xf numFmtId="0" fontId="46" fillId="3" borderId="0" xfId="1" applyFont="1" applyFill="1">
      <alignment vertical="center"/>
    </xf>
    <xf numFmtId="0" fontId="47" fillId="0" borderId="0" xfId="0" applyFont="1" applyAlignment="1">
      <alignment horizontal="center" vertical="center"/>
    </xf>
    <xf numFmtId="0" fontId="47" fillId="0" borderId="0" xfId="0" applyFont="1" applyAlignment="1">
      <alignment horizontal="center" vertical="center" wrapText="1" readingOrder="1"/>
    </xf>
    <xf numFmtId="0" fontId="47" fillId="0" borderId="1" xfId="0" applyFont="1" applyBorder="1" applyAlignment="1">
      <alignment horizontal="center" vertical="center"/>
    </xf>
    <xf numFmtId="0" fontId="47" fillId="0" borderId="0" xfId="1" applyFont="1" applyAlignment="1">
      <alignment horizontal="center" vertical="center"/>
    </xf>
    <xf numFmtId="0" fontId="47" fillId="0" borderId="1" xfId="0" applyFont="1" applyBorder="1" applyAlignment="1">
      <alignment horizontal="center" vertical="center" readingOrder="1"/>
    </xf>
    <xf numFmtId="0" fontId="49" fillId="0" borderId="2" xfId="0" applyFont="1" applyBorder="1" applyAlignment="1">
      <alignment horizontal="center" vertical="center"/>
    </xf>
    <xf numFmtId="0" fontId="47" fillId="0" borderId="2" xfId="0" applyFont="1" applyBorder="1" applyAlignment="1">
      <alignment horizontal="center" vertical="center" wrapText="1"/>
    </xf>
    <xf numFmtId="0" fontId="48" fillId="0" borderId="18" xfId="1" applyFont="1" applyBorder="1" applyAlignment="1">
      <alignment horizontal="center" vertical="center"/>
    </xf>
    <xf numFmtId="0" fontId="49" fillId="0" borderId="1" xfId="0" applyFont="1" applyBorder="1" applyAlignment="1">
      <alignment horizontal="center" vertical="center"/>
    </xf>
    <xf numFmtId="179" fontId="47" fillId="2" borderId="2" xfId="1" applyNumberFormat="1" applyFont="1" applyFill="1" applyBorder="1" applyAlignment="1">
      <alignment horizontal="center" vertical="center"/>
    </xf>
    <xf numFmtId="179" fontId="47" fillId="0" borderId="1" xfId="1" applyNumberFormat="1" applyFont="1" applyBorder="1" applyAlignment="1">
      <alignment horizontal="center" vertical="center"/>
    </xf>
    <xf numFmtId="179" fontId="47" fillId="0" borderId="1" xfId="1" applyNumberFormat="1" applyFont="1" applyBorder="1" applyAlignment="1">
      <alignment horizontal="center" vertical="center" wrapText="1"/>
    </xf>
    <xf numFmtId="179" fontId="49" fillId="0" borderId="1" xfId="1" applyNumberFormat="1" applyFont="1" applyBorder="1" applyAlignment="1">
      <alignment horizontal="center" vertical="center"/>
    </xf>
    <xf numFmtId="179" fontId="39" fillId="0" borderId="0" xfId="1" applyNumberFormat="1" applyFont="1" applyAlignment="1">
      <alignment horizontal="center" vertical="center"/>
    </xf>
    <xf numFmtId="0" fontId="48" fillId="0" borderId="0" xfId="1" applyFont="1" applyFill="1" applyAlignment="1">
      <alignment horizontal="center" vertical="center" wrapText="1"/>
    </xf>
    <xf numFmtId="0" fontId="48" fillId="0" borderId="0" xfId="1" applyFont="1" applyFill="1" applyAlignment="1">
      <alignment horizontal="center" vertical="center"/>
    </xf>
  </cellXfs>
  <cellStyles count="289">
    <cellStyle name="20% - 강조색1 12" xfId="20" xr:uid="{00000000-0005-0000-0000-000000000000}"/>
    <cellStyle name="20% - 강조색1 129 3 5" xfId="21" xr:uid="{00000000-0005-0000-0000-000001000000}"/>
    <cellStyle name="20% - 강조색1 2" xfId="22" xr:uid="{00000000-0005-0000-0000-000002000000}"/>
    <cellStyle name="20% - 강조색2 2" xfId="23" xr:uid="{00000000-0005-0000-0000-000003000000}"/>
    <cellStyle name="20% - 강조색2 2 2" xfId="24" xr:uid="{00000000-0005-0000-0000-000004000000}"/>
    <cellStyle name="20% - 강조색3 2" xfId="25" xr:uid="{00000000-0005-0000-0000-000005000000}"/>
    <cellStyle name="20% - 강조색4 2" xfId="26" xr:uid="{00000000-0005-0000-0000-000006000000}"/>
    <cellStyle name="20% - 강조색5 2" xfId="27" xr:uid="{00000000-0005-0000-0000-000007000000}"/>
    <cellStyle name="20% - 강조색6 2" xfId="28" xr:uid="{00000000-0005-0000-0000-000008000000}"/>
    <cellStyle name="40% - 강조색1 2" xfId="29" xr:uid="{00000000-0005-0000-0000-000009000000}"/>
    <cellStyle name="40% - 강조색2 2" xfId="30" xr:uid="{00000000-0005-0000-0000-00000A000000}"/>
    <cellStyle name="40% - 강조색3 2" xfId="31" xr:uid="{00000000-0005-0000-0000-00000B000000}"/>
    <cellStyle name="40% - 강조색4 2" xfId="32" xr:uid="{00000000-0005-0000-0000-00000C000000}"/>
    <cellStyle name="40% - 강조색5 2" xfId="33" xr:uid="{00000000-0005-0000-0000-00000D000000}"/>
    <cellStyle name="40% - 강조색6 2" xfId="34" xr:uid="{00000000-0005-0000-0000-00000E000000}"/>
    <cellStyle name="60% - 강조색1 2" xfId="35" xr:uid="{00000000-0005-0000-0000-00000F000000}"/>
    <cellStyle name="60% - 강조색2 2" xfId="36" xr:uid="{00000000-0005-0000-0000-000010000000}"/>
    <cellStyle name="60% - 강조색3 2" xfId="37" xr:uid="{00000000-0005-0000-0000-000011000000}"/>
    <cellStyle name="60% - 강조색4 2" xfId="38" xr:uid="{00000000-0005-0000-0000-000012000000}"/>
    <cellStyle name="60% - 강조색5 2" xfId="39" xr:uid="{00000000-0005-0000-0000-000013000000}"/>
    <cellStyle name="60% - 강조색6 2" xfId="40" xr:uid="{00000000-0005-0000-0000-000014000000}"/>
    <cellStyle name="Hyperlink 2" xfId="41" xr:uid="{00000000-0005-0000-0000-000015000000}"/>
    <cellStyle name="Hyperlink 2 2" xfId="42" xr:uid="{00000000-0005-0000-0000-000016000000}"/>
    <cellStyle name="Normal 2" xfId="43" xr:uid="{00000000-0005-0000-0000-000017000000}"/>
    <cellStyle name="Normale 2" xfId="44" xr:uid="{00000000-0005-0000-0000-000018000000}"/>
    <cellStyle name="Normale 2 2" xfId="45" xr:uid="{00000000-0005-0000-0000-000019000000}"/>
    <cellStyle name="SAPBEXstdItem 2" xfId="46" xr:uid="{00000000-0005-0000-0000-00001A000000}"/>
    <cellStyle name="강조색1 2" xfId="47" xr:uid="{00000000-0005-0000-0000-00001B000000}"/>
    <cellStyle name="강조색2 2" xfId="48" xr:uid="{00000000-0005-0000-0000-00001C000000}"/>
    <cellStyle name="강조색3 2" xfId="49" xr:uid="{00000000-0005-0000-0000-00001D000000}"/>
    <cellStyle name="강조색4 2" xfId="50" xr:uid="{00000000-0005-0000-0000-00001E000000}"/>
    <cellStyle name="강조색5 2" xfId="51" xr:uid="{00000000-0005-0000-0000-00001F000000}"/>
    <cellStyle name="강조색6 2" xfId="52" xr:uid="{00000000-0005-0000-0000-000020000000}"/>
    <cellStyle name="경고문 2" xfId="53" xr:uid="{00000000-0005-0000-0000-000021000000}"/>
    <cellStyle name="계산 2" xfId="54" xr:uid="{00000000-0005-0000-0000-000022000000}"/>
    <cellStyle name="나쁨 2" xfId="55" xr:uid="{00000000-0005-0000-0000-000023000000}"/>
    <cellStyle name="메모 2" xfId="56" xr:uid="{00000000-0005-0000-0000-000024000000}"/>
    <cellStyle name="百分比 2" xfId="57" xr:uid="{00000000-0005-0000-0000-000025000000}"/>
    <cellStyle name="백분율 2" xfId="58" xr:uid="{00000000-0005-0000-0000-000026000000}"/>
    <cellStyle name="백분율 3" xfId="59" xr:uid="{00000000-0005-0000-0000-000027000000}"/>
    <cellStyle name="보통 2" xfId="60" xr:uid="{00000000-0005-0000-0000-000028000000}"/>
    <cellStyle name="常规 13 4" xfId="61" xr:uid="{00000000-0005-0000-0000-000029000000}"/>
    <cellStyle name="常规 13 4 2" xfId="62" xr:uid="{00000000-0005-0000-0000-00002A000000}"/>
    <cellStyle name="常规 16 4" xfId="63" xr:uid="{00000000-0005-0000-0000-00002B000000}"/>
    <cellStyle name="常规 16 4 2" xfId="64" xr:uid="{00000000-0005-0000-0000-00002C000000}"/>
    <cellStyle name="常规 17 4" xfId="65" xr:uid="{00000000-0005-0000-0000-00002D000000}"/>
    <cellStyle name="常规 17 4 2" xfId="66" xr:uid="{00000000-0005-0000-0000-00002E000000}"/>
    <cellStyle name="常规 18 23" xfId="67" xr:uid="{00000000-0005-0000-0000-00002F000000}"/>
    <cellStyle name="常规 18 23 2" xfId="68" xr:uid="{00000000-0005-0000-0000-000030000000}"/>
    <cellStyle name="常规 19 4" xfId="69" xr:uid="{00000000-0005-0000-0000-000031000000}"/>
    <cellStyle name="常规 19 4 2" xfId="70" xr:uid="{00000000-0005-0000-0000-000032000000}"/>
    <cellStyle name="常规 2" xfId="71" xr:uid="{00000000-0005-0000-0000-000033000000}"/>
    <cellStyle name="常规 2 2" xfId="72" xr:uid="{00000000-0005-0000-0000-000034000000}"/>
    <cellStyle name="常规 2 2 2" xfId="73" xr:uid="{00000000-0005-0000-0000-000035000000}"/>
    <cellStyle name="常规 2 2 3" xfId="74" xr:uid="{00000000-0005-0000-0000-000036000000}"/>
    <cellStyle name="常规 2 25" xfId="75" xr:uid="{00000000-0005-0000-0000-000037000000}"/>
    <cellStyle name="常规 2 25 2" xfId="76" xr:uid="{00000000-0005-0000-0000-000038000000}"/>
    <cellStyle name="常规 2 26" xfId="77" xr:uid="{00000000-0005-0000-0000-000039000000}"/>
    <cellStyle name="常规 2 26 2" xfId="78" xr:uid="{00000000-0005-0000-0000-00003A000000}"/>
    <cellStyle name="常规 2 3" xfId="79" xr:uid="{00000000-0005-0000-0000-00003B000000}"/>
    <cellStyle name="常规 2 3 2" xfId="80" xr:uid="{00000000-0005-0000-0000-00003C000000}"/>
    <cellStyle name="常规 2 4" xfId="81" xr:uid="{00000000-0005-0000-0000-00003D000000}"/>
    <cellStyle name="常规 2 4 2" xfId="82" xr:uid="{00000000-0005-0000-0000-00003E000000}"/>
    <cellStyle name="常规 2 5" xfId="83" xr:uid="{00000000-0005-0000-0000-00003F000000}"/>
    <cellStyle name="常规 2 5 2" xfId="84" xr:uid="{00000000-0005-0000-0000-000040000000}"/>
    <cellStyle name="常规 2 54" xfId="85" xr:uid="{00000000-0005-0000-0000-000041000000}"/>
    <cellStyle name="常规 2 54 2" xfId="86" xr:uid="{00000000-0005-0000-0000-000042000000}"/>
    <cellStyle name="常规 2 55" xfId="87" xr:uid="{00000000-0005-0000-0000-000043000000}"/>
    <cellStyle name="常规 2 55 2" xfId="88" xr:uid="{00000000-0005-0000-0000-000044000000}"/>
    <cellStyle name="常规 2 57" xfId="89" xr:uid="{00000000-0005-0000-0000-000045000000}"/>
    <cellStyle name="常规 2 57 2" xfId="90" xr:uid="{00000000-0005-0000-0000-000046000000}"/>
    <cellStyle name="常规 2 6" xfId="91" xr:uid="{00000000-0005-0000-0000-000047000000}"/>
    <cellStyle name="常规 2 6 2" xfId="92" xr:uid="{00000000-0005-0000-0000-000048000000}"/>
    <cellStyle name="常规 2 7" xfId="93" xr:uid="{00000000-0005-0000-0000-000049000000}"/>
    <cellStyle name="常规 20 4" xfId="94" xr:uid="{00000000-0005-0000-0000-00004A000000}"/>
    <cellStyle name="常规 20 4 2" xfId="95" xr:uid="{00000000-0005-0000-0000-00004B000000}"/>
    <cellStyle name="常规 21 4" xfId="96" xr:uid="{00000000-0005-0000-0000-00004C000000}"/>
    <cellStyle name="常规 21 4 2" xfId="97" xr:uid="{00000000-0005-0000-0000-00004D000000}"/>
    <cellStyle name="常规 22 4" xfId="98" xr:uid="{00000000-0005-0000-0000-00004E000000}"/>
    <cellStyle name="常规 22 4 2" xfId="99" xr:uid="{00000000-0005-0000-0000-00004F000000}"/>
    <cellStyle name="常规 23 23" xfId="100" xr:uid="{00000000-0005-0000-0000-000050000000}"/>
    <cellStyle name="常规 23 23 2" xfId="101" xr:uid="{00000000-0005-0000-0000-000051000000}"/>
    <cellStyle name="常规 3" xfId="102" xr:uid="{00000000-0005-0000-0000-000052000000}"/>
    <cellStyle name="常规 3 2" xfId="103" xr:uid="{00000000-0005-0000-0000-000053000000}"/>
    <cellStyle name="常规 3 2 2" xfId="104" xr:uid="{00000000-0005-0000-0000-000054000000}"/>
    <cellStyle name="常规 3 2 2 2" xfId="105" xr:uid="{00000000-0005-0000-0000-000055000000}"/>
    <cellStyle name="常规 3 2 3" xfId="106" xr:uid="{00000000-0005-0000-0000-000056000000}"/>
    <cellStyle name="常规 3 3" xfId="107" xr:uid="{00000000-0005-0000-0000-000057000000}"/>
    <cellStyle name="常规 3 3 2" xfId="108" xr:uid="{00000000-0005-0000-0000-000058000000}"/>
    <cellStyle name="常规 33" xfId="109" xr:uid="{00000000-0005-0000-0000-000059000000}"/>
    <cellStyle name="常规 38 4" xfId="110" xr:uid="{00000000-0005-0000-0000-00005A000000}"/>
    <cellStyle name="常规 38 4 2" xfId="111" xr:uid="{00000000-0005-0000-0000-00005B000000}"/>
    <cellStyle name="常规 4" xfId="112" xr:uid="{00000000-0005-0000-0000-00005C000000}"/>
    <cellStyle name="常规 4 2" xfId="113" xr:uid="{00000000-0005-0000-0000-00005D000000}"/>
    <cellStyle name="常规 4 3" xfId="114" xr:uid="{00000000-0005-0000-0000-00005E000000}"/>
    <cellStyle name="常规 40 4" xfId="115" xr:uid="{00000000-0005-0000-0000-00005F000000}"/>
    <cellStyle name="常规 40 4 2" xfId="116" xr:uid="{00000000-0005-0000-0000-000060000000}"/>
    <cellStyle name="常规 43 4" xfId="117" xr:uid="{00000000-0005-0000-0000-000061000000}"/>
    <cellStyle name="常规 43 4 2" xfId="118" xr:uid="{00000000-0005-0000-0000-000062000000}"/>
    <cellStyle name="常规 44 4" xfId="119" xr:uid="{00000000-0005-0000-0000-000063000000}"/>
    <cellStyle name="常规 44 4 2" xfId="120" xr:uid="{00000000-0005-0000-0000-000064000000}"/>
    <cellStyle name="常规 45 4" xfId="121" xr:uid="{00000000-0005-0000-0000-000065000000}"/>
    <cellStyle name="常规 45 4 2" xfId="122" xr:uid="{00000000-0005-0000-0000-000066000000}"/>
    <cellStyle name="常规 46 4" xfId="123" xr:uid="{00000000-0005-0000-0000-000067000000}"/>
    <cellStyle name="常规 46 4 2" xfId="124" xr:uid="{00000000-0005-0000-0000-000068000000}"/>
    <cellStyle name="常规 47 4" xfId="125" xr:uid="{00000000-0005-0000-0000-000069000000}"/>
    <cellStyle name="常规 47 4 2" xfId="126" xr:uid="{00000000-0005-0000-0000-00006A000000}"/>
    <cellStyle name="常规 49 4" xfId="127" xr:uid="{00000000-0005-0000-0000-00006B000000}"/>
    <cellStyle name="常规 49 4 2" xfId="128" xr:uid="{00000000-0005-0000-0000-00006C000000}"/>
    <cellStyle name="常规 5" xfId="129" xr:uid="{00000000-0005-0000-0000-00006D000000}"/>
    <cellStyle name="常规 5 2" xfId="130" xr:uid="{00000000-0005-0000-0000-00006E000000}"/>
    <cellStyle name="常规 5 2 2" xfId="131" xr:uid="{00000000-0005-0000-0000-00006F000000}"/>
    <cellStyle name="常规 5 2 3" xfId="132" xr:uid="{00000000-0005-0000-0000-000070000000}"/>
    <cellStyle name="常规 5 3" xfId="133" xr:uid="{00000000-0005-0000-0000-000071000000}"/>
    <cellStyle name="常规 50 4" xfId="134" xr:uid="{00000000-0005-0000-0000-000072000000}"/>
    <cellStyle name="常规 50 4 2" xfId="135" xr:uid="{00000000-0005-0000-0000-000073000000}"/>
    <cellStyle name="常规 51 4" xfId="136" xr:uid="{00000000-0005-0000-0000-000074000000}"/>
    <cellStyle name="常规 51 4 2" xfId="137" xr:uid="{00000000-0005-0000-0000-000075000000}"/>
    <cellStyle name="常规 52 4" xfId="138" xr:uid="{00000000-0005-0000-0000-000076000000}"/>
    <cellStyle name="常规 52 4 2" xfId="139" xr:uid="{00000000-0005-0000-0000-000077000000}"/>
    <cellStyle name="常规 53 4" xfId="140" xr:uid="{00000000-0005-0000-0000-000078000000}"/>
    <cellStyle name="常规 53 4 2" xfId="141" xr:uid="{00000000-0005-0000-0000-000079000000}"/>
    <cellStyle name="常规 54 4" xfId="142" xr:uid="{00000000-0005-0000-0000-00007A000000}"/>
    <cellStyle name="常规 54 4 2" xfId="143" xr:uid="{00000000-0005-0000-0000-00007B000000}"/>
    <cellStyle name="常规 55 4" xfId="144" xr:uid="{00000000-0005-0000-0000-00007C000000}"/>
    <cellStyle name="常规 55 4 2" xfId="145" xr:uid="{00000000-0005-0000-0000-00007D000000}"/>
    <cellStyle name="常规 56 4" xfId="146" xr:uid="{00000000-0005-0000-0000-00007E000000}"/>
    <cellStyle name="常规 56 4 2" xfId="147" xr:uid="{00000000-0005-0000-0000-00007F000000}"/>
    <cellStyle name="常规 57 3" xfId="148" xr:uid="{00000000-0005-0000-0000-000080000000}"/>
    <cellStyle name="常规 57 3 2" xfId="149" xr:uid="{00000000-0005-0000-0000-000081000000}"/>
    <cellStyle name="常规 58 6" xfId="150" xr:uid="{00000000-0005-0000-0000-000082000000}"/>
    <cellStyle name="常规 58 6 2" xfId="151" xr:uid="{00000000-0005-0000-0000-000083000000}"/>
    <cellStyle name="常规 59" xfId="152" xr:uid="{00000000-0005-0000-0000-000084000000}"/>
    <cellStyle name="常规 59 2" xfId="153" xr:uid="{00000000-0005-0000-0000-000085000000}"/>
    <cellStyle name="常规 6" xfId="154" xr:uid="{00000000-0005-0000-0000-000086000000}"/>
    <cellStyle name="常规 6 2" xfId="155" xr:uid="{00000000-0005-0000-0000-000087000000}"/>
    <cellStyle name="常规 6 3" xfId="156" xr:uid="{00000000-0005-0000-0000-000088000000}"/>
    <cellStyle name="常规 6 40" xfId="157" xr:uid="{00000000-0005-0000-0000-000089000000}"/>
    <cellStyle name="常规 6 40 2" xfId="158" xr:uid="{00000000-0005-0000-0000-00008A000000}"/>
    <cellStyle name="常规 65" xfId="159" xr:uid="{00000000-0005-0000-0000-00008B000000}"/>
    <cellStyle name="常规 65 2" xfId="160" xr:uid="{00000000-0005-0000-0000-00008C000000}"/>
    <cellStyle name="常规 67 2" xfId="161" xr:uid="{00000000-0005-0000-0000-00008D000000}"/>
    <cellStyle name="常规 67 2 2" xfId="162" xr:uid="{00000000-0005-0000-0000-00008E000000}"/>
    <cellStyle name="常规 7" xfId="163" xr:uid="{00000000-0005-0000-0000-00008F000000}"/>
    <cellStyle name="常规 7 2" xfId="164" xr:uid="{00000000-0005-0000-0000-000090000000}"/>
    <cellStyle name="常规 7 3" xfId="165" xr:uid="{00000000-0005-0000-0000-000091000000}"/>
    <cellStyle name="常规 7 39" xfId="166" xr:uid="{00000000-0005-0000-0000-000092000000}"/>
    <cellStyle name="常规 7 39 2" xfId="167" xr:uid="{00000000-0005-0000-0000-000093000000}"/>
    <cellStyle name="常规 70 2" xfId="168" xr:uid="{00000000-0005-0000-0000-000094000000}"/>
    <cellStyle name="常规 70 2 2" xfId="169" xr:uid="{00000000-0005-0000-0000-000095000000}"/>
    <cellStyle name="常规 71 2" xfId="170" xr:uid="{00000000-0005-0000-0000-000096000000}"/>
    <cellStyle name="常规 71 2 2" xfId="171" xr:uid="{00000000-0005-0000-0000-000097000000}"/>
    <cellStyle name="常规 74 2" xfId="172" xr:uid="{00000000-0005-0000-0000-000098000000}"/>
    <cellStyle name="常规 74 2 2" xfId="173" xr:uid="{00000000-0005-0000-0000-000099000000}"/>
    <cellStyle name="常规 76 2" xfId="174" xr:uid="{00000000-0005-0000-0000-00009A000000}"/>
    <cellStyle name="常规 76 2 2" xfId="175" xr:uid="{00000000-0005-0000-0000-00009B000000}"/>
    <cellStyle name="常规 79" xfId="176" xr:uid="{00000000-0005-0000-0000-00009C000000}"/>
    <cellStyle name="常规 79 2" xfId="177" xr:uid="{00000000-0005-0000-0000-00009D000000}"/>
    <cellStyle name="常规 8" xfId="178" xr:uid="{00000000-0005-0000-0000-00009E000000}"/>
    <cellStyle name="常规 8 2" xfId="179" xr:uid="{00000000-0005-0000-0000-00009F000000}"/>
    <cellStyle name="常规 8 2 21" xfId="180" xr:uid="{00000000-0005-0000-0000-0000A0000000}"/>
    <cellStyle name="常规 8 2 21 2" xfId="181" xr:uid="{00000000-0005-0000-0000-0000A1000000}"/>
    <cellStyle name="常规 8 3" xfId="182" xr:uid="{00000000-0005-0000-0000-0000A2000000}"/>
    <cellStyle name="常规 80" xfId="183" xr:uid="{00000000-0005-0000-0000-0000A3000000}"/>
    <cellStyle name="常规 80 2" xfId="184" xr:uid="{00000000-0005-0000-0000-0000A4000000}"/>
    <cellStyle name="常规 81" xfId="185" xr:uid="{00000000-0005-0000-0000-0000A5000000}"/>
    <cellStyle name="常规 81 2" xfId="186" xr:uid="{00000000-0005-0000-0000-0000A6000000}"/>
    <cellStyle name="常规 83" xfId="187" xr:uid="{00000000-0005-0000-0000-0000A7000000}"/>
    <cellStyle name="常规 83 2" xfId="188" xr:uid="{00000000-0005-0000-0000-0000A8000000}"/>
    <cellStyle name="常规 85 2" xfId="189" xr:uid="{00000000-0005-0000-0000-0000A9000000}"/>
    <cellStyle name="常规 85 2 2" xfId="190" xr:uid="{00000000-0005-0000-0000-0000AA000000}"/>
    <cellStyle name="常规 86 2" xfId="191" xr:uid="{00000000-0005-0000-0000-0000AB000000}"/>
    <cellStyle name="常规 86 2 2" xfId="192" xr:uid="{00000000-0005-0000-0000-0000AC000000}"/>
    <cellStyle name="常规 87 2" xfId="193" xr:uid="{00000000-0005-0000-0000-0000AD000000}"/>
    <cellStyle name="常规 87 2 2" xfId="194" xr:uid="{00000000-0005-0000-0000-0000AE000000}"/>
    <cellStyle name="常规 88 2" xfId="195" xr:uid="{00000000-0005-0000-0000-0000AF000000}"/>
    <cellStyle name="常规 88 2 2" xfId="196" xr:uid="{00000000-0005-0000-0000-0000B0000000}"/>
    <cellStyle name="常规 9" xfId="197" xr:uid="{00000000-0005-0000-0000-0000B1000000}"/>
    <cellStyle name="常规 9 2" xfId="198" xr:uid="{00000000-0005-0000-0000-0000B2000000}"/>
    <cellStyle name="설명 텍스트 2" xfId="199" xr:uid="{00000000-0005-0000-0000-0000B3000000}"/>
    <cellStyle name="셀 확인 2" xfId="200" xr:uid="{00000000-0005-0000-0000-0000B4000000}"/>
    <cellStyle name="쉼표 [0] 10" xfId="201" xr:uid="{00000000-0005-0000-0000-0000B5000000}"/>
    <cellStyle name="쉼표 [0] 2" xfId="7" xr:uid="{00000000-0005-0000-0000-0000B6000000}"/>
    <cellStyle name="쉼표 [0] 2 2" xfId="4" xr:uid="{00000000-0005-0000-0000-0000B7000000}"/>
    <cellStyle name="쉼표 [0] 2 2 2" xfId="203" xr:uid="{00000000-0005-0000-0000-0000B8000000}"/>
    <cellStyle name="쉼표 [0] 2 3" xfId="204" xr:uid="{00000000-0005-0000-0000-0000B9000000}"/>
    <cellStyle name="쉼표 [0] 2 4" xfId="202" xr:uid="{00000000-0005-0000-0000-0000BA000000}"/>
    <cellStyle name="쉼표 [0] 3" xfId="205" xr:uid="{00000000-0005-0000-0000-0000BB000000}"/>
    <cellStyle name="쉼표 [0] 4" xfId="18" xr:uid="{00000000-0005-0000-0000-0000BC000000}"/>
    <cellStyle name="样式 1" xfId="206" xr:uid="{00000000-0005-0000-0000-0000BD000000}"/>
    <cellStyle name="样式 1 2" xfId="207" xr:uid="{00000000-0005-0000-0000-0000BE000000}"/>
    <cellStyle name="연결된 셀 2" xfId="208" xr:uid="{00000000-0005-0000-0000-0000BF000000}"/>
    <cellStyle name="요약 2" xfId="209" xr:uid="{00000000-0005-0000-0000-0000C0000000}"/>
    <cellStyle name="一般 2" xfId="210" xr:uid="{00000000-0005-0000-0000-0000C1000000}"/>
    <cellStyle name="一般_百及物流 - 2011出貨單格式" xfId="211" xr:uid="{00000000-0005-0000-0000-0000C2000000}"/>
    <cellStyle name="입력 2" xfId="212" xr:uid="{00000000-0005-0000-0000-0000C3000000}"/>
    <cellStyle name="제목 1 2" xfId="213" xr:uid="{00000000-0005-0000-0000-0000C4000000}"/>
    <cellStyle name="제목 2 2" xfId="214" xr:uid="{00000000-0005-0000-0000-0000C5000000}"/>
    <cellStyle name="제목 3 2" xfId="215" xr:uid="{00000000-0005-0000-0000-0000C6000000}"/>
    <cellStyle name="제목 4 2" xfId="216" xr:uid="{00000000-0005-0000-0000-0000C7000000}"/>
    <cellStyle name="제목 5" xfId="217" xr:uid="{00000000-0005-0000-0000-0000C8000000}"/>
    <cellStyle name="좋음 2" xfId="218" xr:uid="{00000000-0005-0000-0000-0000C9000000}"/>
    <cellStyle name="千位分隔[0] 2" xfId="219" xr:uid="{00000000-0005-0000-0000-0000CA000000}"/>
    <cellStyle name="超链接 2" xfId="220" xr:uid="{00000000-0005-0000-0000-0000CB000000}"/>
    <cellStyle name="출력 2" xfId="221" xr:uid="{00000000-0005-0000-0000-0000CC000000}"/>
    <cellStyle name="통화 [0]" xfId="16" builtinId="7"/>
    <cellStyle name="통화 [0] 2" xfId="8" xr:uid="{00000000-0005-0000-0000-0000CE000000}"/>
    <cellStyle name="통화 [0] 2 2" xfId="5" xr:uid="{00000000-0005-0000-0000-0000CF000000}"/>
    <cellStyle name="통화 [0] 3" xfId="9" xr:uid="{00000000-0005-0000-0000-0000D0000000}"/>
    <cellStyle name="표준" xfId="0" builtinId="0"/>
    <cellStyle name="표준 10" xfId="222" xr:uid="{00000000-0005-0000-0000-0000D2000000}"/>
    <cellStyle name="표준 10 10" xfId="223" xr:uid="{00000000-0005-0000-0000-0000D3000000}"/>
    <cellStyle name="표준 10 4 3" xfId="224" xr:uid="{00000000-0005-0000-0000-0000D4000000}"/>
    <cellStyle name="표준 101" xfId="17" xr:uid="{00000000-0005-0000-0000-0000D5000000}"/>
    <cellStyle name="표준 11" xfId="225" xr:uid="{00000000-0005-0000-0000-0000D6000000}"/>
    <cellStyle name="표준 12" xfId="226" xr:uid="{00000000-0005-0000-0000-0000D7000000}"/>
    <cellStyle name="표준 122" xfId="227" xr:uid="{00000000-0005-0000-0000-0000D8000000}"/>
    <cellStyle name="표준 13" xfId="228" xr:uid="{00000000-0005-0000-0000-0000D9000000}"/>
    <cellStyle name="표준 130" xfId="229" xr:uid="{00000000-0005-0000-0000-0000DA000000}"/>
    <cellStyle name="표준 164" xfId="230" xr:uid="{00000000-0005-0000-0000-0000DB000000}"/>
    <cellStyle name="표준 166" xfId="231" xr:uid="{00000000-0005-0000-0000-0000DC000000}"/>
    <cellStyle name="표준 168" xfId="232" xr:uid="{00000000-0005-0000-0000-0000DD000000}"/>
    <cellStyle name="표준 184" xfId="233" xr:uid="{00000000-0005-0000-0000-0000DE000000}"/>
    <cellStyle name="표준 2" xfId="10" xr:uid="{00000000-0005-0000-0000-0000DF000000}"/>
    <cellStyle name="표준 2 2" xfId="11" xr:uid="{00000000-0005-0000-0000-0000E0000000}"/>
    <cellStyle name="표준 2 2 10 2" xfId="235" xr:uid="{00000000-0005-0000-0000-0000E1000000}"/>
    <cellStyle name="표준 2 2 2" xfId="236" xr:uid="{00000000-0005-0000-0000-0000E2000000}"/>
    <cellStyle name="표준 2 2 3" xfId="237" xr:uid="{00000000-0005-0000-0000-0000E3000000}"/>
    <cellStyle name="표준 2 2 4" xfId="234" xr:uid="{00000000-0005-0000-0000-0000E4000000}"/>
    <cellStyle name="표준 2 3" xfId="12" xr:uid="{00000000-0005-0000-0000-0000E5000000}"/>
    <cellStyle name="표준 2 3 2" xfId="238" xr:uid="{00000000-0005-0000-0000-0000E6000000}"/>
    <cellStyle name="표준 2 4" xfId="13" xr:uid="{00000000-0005-0000-0000-0000E7000000}"/>
    <cellStyle name="표준 2 4 2" xfId="239" xr:uid="{00000000-0005-0000-0000-0000E8000000}"/>
    <cellStyle name="표준 2 5" xfId="240" xr:uid="{00000000-0005-0000-0000-0000E9000000}"/>
    <cellStyle name="표준 2_Sheet1" xfId="241" xr:uid="{00000000-0005-0000-0000-0000EA000000}"/>
    <cellStyle name="표준 299" xfId="242" xr:uid="{00000000-0005-0000-0000-0000EB000000}"/>
    <cellStyle name="표준 3" xfId="1" xr:uid="{00000000-0005-0000-0000-0000EC000000}"/>
    <cellStyle name="표준 3 2" xfId="243" xr:uid="{00000000-0005-0000-0000-0000ED000000}"/>
    <cellStyle name="표준 3 3" xfId="19" xr:uid="{00000000-0005-0000-0000-0000EE000000}"/>
    <cellStyle name="표준 3 4" xfId="244" xr:uid="{00000000-0005-0000-0000-0000EF000000}"/>
    <cellStyle name="표준 309" xfId="245" xr:uid="{00000000-0005-0000-0000-0000F0000000}"/>
    <cellStyle name="표준 339" xfId="246" xr:uid="{00000000-0005-0000-0000-0000F1000000}"/>
    <cellStyle name="표준 340" xfId="247" xr:uid="{00000000-0005-0000-0000-0000F2000000}"/>
    <cellStyle name="표준 341" xfId="248" xr:uid="{00000000-0005-0000-0000-0000F3000000}"/>
    <cellStyle name="표준 342" xfId="249" xr:uid="{00000000-0005-0000-0000-0000F4000000}"/>
    <cellStyle name="표준 343" xfId="250" xr:uid="{00000000-0005-0000-0000-0000F5000000}"/>
    <cellStyle name="표준 344" xfId="251" xr:uid="{00000000-0005-0000-0000-0000F6000000}"/>
    <cellStyle name="표준 345" xfId="252" xr:uid="{00000000-0005-0000-0000-0000F7000000}"/>
    <cellStyle name="표준 346" xfId="253" xr:uid="{00000000-0005-0000-0000-0000F8000000}"/>
    <cellStyle name="표준 347" xfId="254" xr:uid="{00000000-0005-0000-0000-0000F9000000}"/>
    <cellStyle name="표준 350" xfId="255" xr:uid="{00000000-0005-0000-0000-0000FA000000}"/>
    <cellStyle name="표준 351" xfId="256" xr:uid="{00000000-0005-0000-0000-0000FB000000}"/>
    <cellStyle name="표준 352" xfId="257" xr:uid="{00000000-0005-0000-0000-0000FC000000}"/>
    <cellStyle name="표준 353" xfId="258" xr:uid="{00000000-0005-0000-0000-0000FD000000}"/>
    <cellStyle name="표준 354" xfId="259" xr:uid="{00000000-0005-0000-0000-0000FE000000}"/>
    <cellStyle name="표준 355" xfId="260" xr:uid="{00000000-0005-0000-0000-0000FF000000}"/>
    <cellStyle name="표준 356" xfId="261" xr:uid="{00000000-0005-0000-0000-000000010000}"/>
    <cellStyle name="표준 357" xfId="262" xr:uid="{00000000-0005-0000-0000-000001010000}"/>
    <cellStyle name="표준 358" xfId="263" xr:uid="{00000000-0005-0000-0000-000002010000}"/>
    <cellStyle name="표준 359" xfId="264" xr:uid="{00000000-0005-0000-0000-000003010000}"/>
    <cellStyle name="표준 360" xfId="265" xr:uid="{00000000-0005-0000-0000-000004010000}"/>
    <cellStyle name="표준 361" xfId="266" xr:uid="{00000000-0005-0000-0000-000005010000}"/>
    <cellStyle name="표준 363" xfId="267" xr:uid="{00000000-0005-0000-0000-000006010000}"/>
    <cellStyle name="표준 365" xfId="268" xr:uid="{00000000-0005-0000-0000-000007010000}"/>
    <cellStyle name="표준 366" xfId="269" xr:uid="{00000000-0005-0000-0000-000008010000}"/>
    <cellStyle name="표준 367" xfId="270" xr:uid="{00000000-0005-0000-0000-000009010000}"/>
    <cellStyle name="표준 369" xfId="271" xr:uid="{00000000-0005-0000-0000-00000A010000}"/>
    <cellStyle name="표준 370" xfId="272" xr:uid="{00000000-0005-0000-0000-00000B010000}"/>
    <cellStyle name="표준 372" xfId="273" xr:uid="{00000000-0005-0000-0000-00000C010000}"/>
    <cellStyle name="표준 373" xfId="274" xr:uid="{00000000-0005-0000-0000-00000D010000}"/>
    <cellStyle name="표준 374" xfId="275" xr:uid="{00000000-0005-0000-0000-00000E010000}"/>
    <cellStyle name="표준 375" xfId="276" xr:uid="{00000000-0005-0000-0000-00000F010000}"/>
    <cellStyle name="표준 4" xfId="6" xr:uid="{00000000-0005-0000-0000-000010010000}"/>
    <cellStyle name="표준 4 2" xfId="288" xr:uid="{00000000-0005-0000-0000-000011010000}"/>
    <cellStyle name="표준 4 3" xfId="277" xr:uid="{00000000-0005-0000-0000-000012010000}"/>
    <cellStyle name="표준 5" xfId="14" xr:uid="{00000000-0005-0000-0000-000013010000}"/>
    <cellStyle name="표준 5 2" xfId="278" xr:uid="{00000000-0005-0000-0000-000014010000}"/>
    <cellStyle name="표준 6" xfId="279" xr:uid="{00000000-0005-0000-0000-000015010000}"/>
    <cellStyle name="표준 6 2" xfId="280" xr:uid="{00000000-0005-0000-0000-000016010000}"/>
    <cellStyle name="표준 7" xfId="281" xr:uid="{00000000-0005-0000-0000-000017010000}"/>
    <cellStyle name="표준 73 2" xfId="282" xr:uid="{00000000-0005-0000-0000-000018010000}"/>
    <cellStyle name="표준 8" xfId="15" xr:uid="{00000000-0005-0000-0000-000019010000}"/>
    <cellStyle name="표준 8 2" xfId="283" xr:uid="{00000000-0005-0000-0000-00001A010000}"/>
    <cellStyle name="표준 9" xfId="284" xr:uid="{00000000-0005-0000-0000-00001B010000}"/>
    <cellStyle name="하이퍼링크 163" xfId="285" xr:uid="{00000000-0005-0000-0000-00001C010000}"/>
    <cellStyle name="하이퍼링크 164" xfId="286" xr:uid="{00000000-0005-0000-0000-00001D010000}"/>
    <cellStyle name="하이퍼링크 2" xfId="2" xr:uid="{00000000-0005-0000-0000-00001E010000}"/>
    <cellStyle name="하이퍼링크 2 2" xfId="3" xr:uid="{00000000-0005-0000-0000-00001F010000}"/>
    <cellStyle name="货币 2" xfId="287" xr:uid="{00000000-0005-0000-0000-0000200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jpeg"/><Relationship Id="rId21" Type="http://schemas.openxmlformats.org/officeDocument/2006/relationships/image" Target="../media/image21.jpeg"/><Relationship Id="rId42" Type="http://schemas.openxmlformats.org/officeDocument/2006/relationships/image" Target="../media/image42.jpg"/><Relationship Id="rId63" Type="http://schemas.openxmlformats.org/officeDocument/2006/relationships/image" Target="../media/image63.jpg"/><Relationship Id="rId84" Type="http://schemas.openxmlformats.org/officeDocument/2006/relationships/image" Target="../media/image84.jpeg"/><Relationship Id="rId138" Type="http://schemas.openxmlformats.org/officeDocument/2006/relationships/image" Target="../media/image138.jpeg"/><Relationship Id="rId159" Type="http://schemas.openxmlformats.org/officeDocument/2006/relationships/image" Target="../media/image159.jpeg"/><Relationship Id="rId170" Type="http://schemas.openxmlformats.org/officeDocument/2006/relationships/image" Target="../media/image170.jpeg"/><Relationship Id="rId191" Type="http://schemas.openxmlformats.org/officeDocument/2006/relationships/image" Target="../media/image191.jpeg"/><Relationship Id="rId205" Type="http://schemas.openxmlformats.org/officeDocument/2006/relationships/image" Target="../media/image205.jpeg"/><Relationship Id="rId226" Type="http://schemas.openxmlformats.org/officeDocument/2006/relationships/image" Target="../media/image226.jpeg"/><Relationship Id="rId247" Type="http://schemas.openxmlformats.org/officeDocument/2006/relationships/image" Target="../media/image247.jpeg"/><Relationship Id="rId107" Type="http://schemas.openxmlformats.org/officeDocument/2006/relationships/image" Target="../media/image107.jpeg"/><Relationship Id="rId11" Type="http://schemas.openxmlformats.org/officeDocument/2006/relationships/image" Target="../media/image11.jpeg"/><Relationship Id="rId32" Type="http://schemas.openxmlformats.org/officeDocument/2006/relationships/image" Target="../media/image32.jpg"/><Relationship Id="rId53" Type="http://schemas.openxmlformats.org/officeDocument/2006/relationships/image" Target="../media/image53.jpg"/><Relationship Id="rId74" Type="http://schemas.openxmlformats.org/officeDocument/2006/relationships/image" Target="../media/image74.jpeg"/><Relationship Id="rId128" Type="http://schemas.openxmlformats.org/officeDocument/2006/relationships/image" Target="../media/image128.jpeg"/><Relationship Id="rId149" Type="http://schemas.openxmlformats.org/officeDocument/2006/relationships/image" Target="../media/image149.jpeg"/><Relationship Id="rId5" Type="http://schemas.openxmlformats.org/officeDocument/2006/relationships/image" Target="../media/image5.jpeg"/><Relationship Id="rId95" Type="http://schemas.openxmlformats.org/officeDocument/2006/relationships/image" Target="../media/image95.jpg"/><Relationship Id="rId160" Type="http://schemas.openxmlformats.org/officeDocument/2006/relationships/image" Target="../media/image160.jpeg"/><Relationship Id="rId181" Type="http://schemas.openxmlformats.org/officeDocument/2006/relationships/image" Target="../media/image181.jpeg"/><Relationship Id="rId216" Type="http://schemas.openxmlformats.org/officeDocument/2006/relationships/image" Target="../media/image216.jpeg"/><Relationship Id="rId237" Type="http://schemas.openxmlformats.org/officeDocument/2006/relationships/image" Target="../media/image237.jpeg"/><Relationship Id="rId22" Type="http://schemas.openxmlformats.org/officeDocument/2006/relationships/image" Target="../media/image22.jpg"/><Relationship Id="rId43" Type="http://schemas.openxmlformats.org/officeDocument/2006/relationships/image" Target="../media/image43.jpg"/><Relationship Id="rId64" Type="http://schemas.openxmlformats.org/officeDocument/2006/relationships/image" Target="../media/image64.jpg"/><Relationship Id="rId118" Type="http://schemas.openxmlformats.org/officeDocument/2006/relationships/image" Target="../media/image118.jpeg"/><Relationship Id="rId139" Type="http://schemas.openxmlformats.org/officeDocument/2006/relationships/image" Target="../media/image139.jpeg"/><Relationship Id="rId85" Type="http://schemas.openxmlformats.org/officeDocument/2006/relationships/image" Target="../media/image85.jpeg"/><Relationship Id="rId150" Type="http://schemas.openxmlformats.org/officeDocument/2006/relationships/image" Target="../media/image150.jpeg"/><Relationship Id="rId171" Type="http://schemas.openxmlformats.org/officeDocument/2006/relationships/image" Target="../media/image171.jpeg"/><Relationship Id="rId192" Type="http://schemas.openxmlformats.org/officeDocument/2006/relationships/image" Target="../media/image192.jpeg"/><Relationship Id="rId206" Type="http://schemas.openxmlformats.org/officeDocument/2006/relationships/image" Target="../media/image206.jpeg"/><Relationship Id="rId227" Type="http://schemas.openxmlformats.org/officeDocument/2006/relationships/image" Target="../media/image227.jpeg"/><Relationship Id="rId248" Type="http://schemas.openxmlformats.org/officeDocument/2006/relationships/image" Target="../media/image248.jpeg"/><Relationship Id="rId12" Type="http://schemas.openxmlformats.org/officeDocument/2006/relationships/image" Target="../media/image12.jpeg"/><Relationship Id="rId33" Type="http://schemas.openxmlformats.org/officeDocument/2006/relationships/image" Target="../media/image33.jpg"/><Relationship Id="rId108" Type="http://schemas.openxmlformats.org/officeDocument/2006/relationships/image" Target="../media/image108.jpeg"/><Relationship Id="rId129" Type="http://schemas.openxmlformats.org/officeDocument/2006/relationships/image" Target="../media/image129.jpeg"/><Relationship Id="rId54" Type="http://schemas.openxmlformats.org/officeDocument/2006/relationships/image" Target="../media/image54.jpg"/><Relationship Id="rId75" Type="http://schemas.openxmlformats.org/officeDocument/2006/relationships/image" Target="../media/image75.jpeg"/><Relationship Id="rId96" Type="http://schemas.openxmlformats.org/officeDocument/2006/relationships/image" Target="../media/image96.jpg"/><Relationship Id="rId140" Type="http://schemas.openxmlformats.org/officeDocument/2006/relationships/image" Target="../media/image140.jpeg"/><Relationship Id="rId161" Type="http://schemas.openxmlformats.org/officeDocument/2006/relationships/image" Target="../media/image161.jpeg"/><Relationship Id="rId182" Type="http://schemas.openxmlformats.org/officeDocument/2006/relationships/image" Target="../media/image182.jpeg"/><Relationship Id="rId217" Type="http://schemas.openxmlformats.org/officeDocument/2006/relationships/image" Target="../media/image217.jpeg"/><Relationship Id="rId6" Type="http://schemas.openxmlformats.org/officeDocument/2006/relationships/image" Target="../media/image6.jpeg"/><Relationship Id="rId238" Type="http://schemas.openxmlformats.org/officeDocument/2006/relationships/image" Target="../media/image238.jpeg"/><Relationship Id="rId23" Type="http://schemas.openxmlformats.org/officeDocument/2006/relationships/image" Target="../media/image23.jpg"/><Relationship Id="rId119" Type="http://schemas.openxmlformats.org/officeDocument/2006/relationships/image" Target="../media/image119.jpeg"/><Relationship Id="rId44" Type="http://schemas.openxmlformats.org/officeDocument/2006/relationships/image" Target="../media/image44.jpg"/><Relationship Id="rId65" Type="http://schemas.openxmlformats.org/officeDocument/2006/relationships/image" Target="../media/image65.jpg"/><Relationship Id="rId86" Type="http://schemas.openxmlformats.org/officeDocument/2006/relationships/image" Target="../media/image86.jpg"/><Relationship Id="rId130" Type="http://schemas.openxmlformats.org/officeDocument/2006/relationships/image" Target="../media/image130.jpeg"/><Relationship Id="rId151" Type="http://schemas.openxmlformats.org/officeDocument/2006/relationships/image" Target="../media/image151.jpeg"/><Relationship Id="rId172" Type="http://schemas.openxmlformats.org/officeDocument/2006/relationships/image" Target="../media/image172.jpeg"/><Relationship Id="rId193" Type="http://schemas.openxmlformats.org/officeDocument/2006/relationships/image" Target="../media/image193.jpeg"/><Relationship Id="rId207" Type="http://schemas.openxmlformats.org/officeDocument/2006/relationships/image" Target="../media/image207.jpeg"/><Relationship Id="rId228" Type="http://schemas.openxmlformats.org/officeDocument/2006/relationships/image" Target="../media/image228.jpeg"/><Relationship Id="rId249" Type="http://schemas.openxmlformats.org/officeDocument/2006/relationships/image" Target="../media/image249.jpeg"/><Relationship Id="rId13" Type="http://schemas.openxmlformats.org/officeDocument/2006/relationships/image" Target="../media/image13.jpeg"/><Relationship Id="rId109" Type="http://schemas.openxmlformats.org/officeDocument/2006/relationships/image" Target="../media/image109.jpeg"/><Relationship Id="rId34" Type="http://schemas.openxmlformats.org/officeDocument/2006/relationships/image" Target="../media/image34.jpg"/><Relationship Id="rId55" Type="http://schemas.openxmlformats.org/officeDocument/2006/relationships/image" Target="../media/image55.jpg"/><Relationship Id="rId76" Type="http://schemas.openxmlformats.org/officeDocument/2006/relationships/image" Target="../media/image76.jpeg"/><Relationship Id="rId97" Type="http://schemas.openxmlformats.org/officeDocument/2006/relationships/image" Target="../media/image97.jpg"/><Relationship Id="rId120" Type="http://schemas.openxmlformats.org/officeDocument/2006/relationships/image" Target="../media/image120.jpeg"/><Relationship Id="rId141" Type="http://schemas.openxmlformats.org/officeDocument/2006/relationships/image" Target="../media/image141.jpeg"/><Relationship Id="rId7" Type="http://schemas.openxmlformats.org/officeDocument/2006/relationships/image" Target="../media/image7.jpeg"/><Relationship Id="rId162" Type="http://schemas.openxmlformats.org/officeDocument/2006/relationships/image" Target="../media/image162.jpeg"/><Relationship Id="rId183" Type="http://schemas.openxmlformats.org/officeDocument/2006/relationships/image" Target="../media/image183.jpeg"/><Relationship Id="rId218" Type="http://schemas.openxmlformats.org/officeDocument/2006/relationships/image" Target="../media/image218.jpeg"/><Relationship Id="rId239" Type="http://schemas.openxmlformats.org/officeDocument/2006/relationships/image" Target="../media/image239.jpeg"/><Relationship Id="rId250" Type="http://schemas.openxmlformats.org/officeDocument/2006/relationships/image" Target="../media/image250.jpeg"/><Relationship Id="rId24" Type="http://schemas.openxmlformats.org/officeDocument/2006/relationships/image" Target="../media/image24.jpg"/><Relationship Id="rId45" Type="http://schemas.openxmlformats.org/officeDocument/2006/relationships/image" Target="../media/image45.jpg"/><Relationship Id="rId66" Type="http://schemas.openxmlformats.org/officeDocument/2006/relationships/image" Target="../media/image66.jpg"/><Relationship Id="rId87" Type="http://schemas.openxmlformats.org/officeDocument/2006/relationships/image" Target="../media/image87.jpg"/><Relationship Id="rId110" Type="http://schemas.openxmlformats.org/officeDocument/2006/relationships/image" Target="../media/image110.jpeg"/><Relationship Id="rId131" Type="http://schemas.openxmlformats.org/officeDocument/2006/relationships/image" Target="../media/image131.jpeg"/><Relationship Id="rId152" Type="http://schemas.openxmlformats.org/officeDocument/2006/relationships/image" Target="../media/image152.jpeg"/><Relationship Id="rId173" Type="http://schemas.openxmlformats.org/officeDocument/2006/relationships/image" Target="../media/image173.jpeg"/><Relationship Id="rId194" Type="http://schemas.openxmlformats.org/officeDocument/2006/relationships/image" Target="../media/image194.jpeg"/><Relationship Id="rId208" Type="http://schemas.openxmlformats.org/officeDocument/2006/relationships/image" Target="../media/image208.jpeg"/><Relationship Id="rId229" Type="http://schemas.openxmlformats.org/officeDocument/2006/relationships/image" Target="../media/image229.jpeg"/><Relationship Id="rId240" Type="http://schemas.openxmlformats.org/officeDocument/2006/relationships/image" Target="../media/image240.jpeg"/><Relationship Id="rId14" Type="http://schemas.openxmlformats.org/officeDocument/2006/relationships/image" Target="../media/image14.jpeg"/><Relationship Id="rId35" Type="http://schemas.openxmlformats.org/officeDocument/2006/relationships/image" Target="../media/image35.jpg"/><Relationship Id="rId56" Type="http://schemas.openxmlformats.org/officeDocument/2006/relationships/image" Target="../media/image56.jpg"/><Relationship Id="rId77" Type="http://schemas.openxmlformats.org/officeDocument/2006/relationships/image" Target="../media/image77.jpeg"/><Relationship Id="rId100" Type="http://schemas.openxmlformats.org/officeDocument/2006/relationships/image" Target="../media/image100.jpeg"/><Relationship Id="rId8" Type="http://schemas.openxmlformats.org/officeDocument/2006/relationships/image" Target="../media/image8.jpeg"/><Relationship Id="rId98" Type="http://schemas.openxmlformats.org/officeDocument/2006/relationships/image" Target="../media/image98.jpg"/><Relationship Id="rId121" Type="http://schemas.openxmlformats.org/officeDocument/2006/relationships/image" Target="../media/image121.jpeg"/><Relationship Id="rId142" Type="http://schemas.openxmlformats.org/officeDocument/2006/relationships/image" Target="../media/image142.jpeg"/><Relationship Id="rId163" Type="http://schemas.openxmlformats.org/officeDocument/2006/relationships/image" Target="../media/image163.jpeg"/><Relationship Id="rId184" Type="http://schemas.openxmlformats.org/officeDocument/2006/relationships/image" Target="../media/image184.jpeg"/><Relationship Id="rId219" Type="http://schemas.openxmlformats.org/officeDocument/2006/relationships/image" Target="../media/image219.jpg"/><Relationship Id="rId230" Type="http://schemas.openxmlformats.org/officeDocument/2006/relationships/image" Target="../media/image230.jpeg"/><Relationship Id="rId251" Type="http://schemas.openxmlformats.org/officeDocument/2006/relationships/image" Target="../media/image251.jpeg"/><Relationship Id="rId25" Type="http://schemas.openxmlformats.org/officeDocument/2006/relationships/image" Target="../media/image25.jpg"/><Relationship Id="rId46" Type="http://schemas.openxmlformats.org/officeDocument/2006/relationships/image" Target="../media/image46.jpg"/><Relationship Id="rId67" Type="http://schemas.openxmlformats.org/officeDocument/2006/relationships/image" Target="../media/image67.jpeg"/><Relationship Id="rId88" Type="http://schemas.openxmlformats.org/officeDocument/2006/relationships/image" Target="../media/image88.jpg"/><Relationship Id="rId111" Type="http://schemas.openxmlformats.org/officeDocument/2006/relationships/image" Target="../media/image111.jpeg"/><Relationship Id="rId132" Type="http://schemas.openxmlformats.org/officeDocument/2006/relationships/image" Target="../media/image132.jpeg"/><Relationship Id="rId153" Type="http://schemas.openxmlformats.org/officeDocument/2006/relationships/image" Target="../media/image153.jpeg"/><Relationship Id="rId174" Type="http://schemas.openxmlformats.org/officeDocument/2006/relationships/image" Target="../media/image174.jpeg"/><Relationship Id="rId195" Type="http://schemas.openxmlformats.org/officeDocument/2006/relationships/image" Target="../media/image195.jpeg"/><Relationship Id="rId209" Type="http://schemas.openxmlformats.org/officeDocument/2006/relationships/image" Target="../media/image209.jpeg"/><Relationship Id="rId220" Type="http://schemas.openxmlformats.org/officeDocument/2006/relationships/image" Target="../media/image220.jpeg"/><Relationship Id="rId241" Type="http://schemas.openxmlformats.org/officeDocument/2006/relationships/image" Target="../media/image241.jpeg"/><Relationship Id="rId15" Type="http://schemas.openxmlformats.org/officeDocument/2006/relationships/image" Target="../media/image15.jpeg"/><Relationship Id="rId36" Type="http://schemas.openxmlformats.org/officeDocument/2006/relationships/image" Target="../media/image36.jpg"/><Relationship Id="rId57" Type="http://schemas.openxmlformats.org/officeDocument/2006/relationships/image" Target="../media/image57.jpg"/><Relationship Id="rId78" Type="http://schemas.openxmlformats.org/officeDocument/2006/relationships/image" Target="../media/image78.jpeg"/><Relationship Id="rId99" Type="http://schemas.openxmlformats.org/officeDocument/2006/relationships/image" Target="../media/image99.jpg"/><Relationship Id="rId101" Type="http://schemas.openxmlformats.org/officeDocument/2006/relationships/image" Target="../media/image101.jpeg"/><Relationship Id="rId122" Type="http://schemas.openxmlformats.org/officeDocument/2006/relationships/image" Target="../media/image122.jpeg"/><Relationship Id="rId143" Type="http://schemas.openxmlformats.org/officeDocument/2006/relationships/image" Target="../media/image143.jpeg"/><Relationship Id="rId164" Type="http://schemas.openxmlformats.org/officeDocument/2006/relationships/image" Target="../media/image164.jpeg"/><Relationship Id="rId185" Type="http://schemas.openxmlformats.org/officeDocument/2006/relationships/image" Target="../media/image185.jpeg"/><Relationship Id="rId9" Type="http://schemas.openxmlformats.org/officeDocument/2006/relationships/image" Target="../media/image9.jpeg"/><Relationship Id="rId210" Type="http://schemas.openxmlformats.org/officeDocument/2006/relationships/image" Target="../media/image210.jpeg"/><Relationship Id="rId26" Type="http://schemas.openxmlformats.org/officeDocument/2006/relationships/image" Target="../media/image26.jpg"/><Relationship Id="rId231" Type="http://schemas.openxmlformats.org/officeDocument/2006/relationships/image" Target="../media/image231.jpeg"/><Relationship Id="rId252" Type="http://schemas.openxmlformats.org/officeDocument/2006/relationships/image" Target="../media/image252.jpeg"/><Relationship Id="rId47" Type="http://schemas.openxmlformats.org/officeDocument/2006/relationships/image" Target="../media/image47.jpg"/><Relationship Id="rId68" Type="http://schemas.openxmlformats.org/officeDocument/2006/relationships/image" Target="../media/image68.jpeg"/><Relationship Id="rId89" Type="http://schemas.openxmlformats.org/officeDocument/2006/relationships/image" Target="../media/image89.jpg"/><Relationship Id="rId112" Type="http://schemas.openxmlformats.org/officeDocument/2006/relationships/image" Target="../media/image112.jpeg"/><Relationship Id="rId133" Type="http://schemas.openxmlformats.org/officeDocument/2006/relationships/image" Target="../media/image133.jpeg"/><Relationship Id="rId154" Type="http://schemas.openxmlformats.org/officeDocument/2006/relationships/image" Target="../media/image154.jpeg"/><Relationship Id="rId175" Type="http://schemas.openxmlformats.org/officeDocument/2006/relationships/image" Target="../media/image175.jpeg"/><Relationship Id="rId196" Type="http://schemas.openxmlformats.org/officeDocument/2006/relationships/image" Target="../media/image196.jpeg"/><Relationship Id="rId200" Type="http://schemas.openxmlformats.org/officeDocument/2006/relationships/image" Target="../media/image200.jpeg"/><Relationship Id="rId16" Type="http://schemas.openxmlformats.org/officeDocument/2006/relationships/image" Target="../media/image16.jpeg"/><Relationship Id="rId221" Type="http://schemas.openxmlformats.org/officeDocument/2006/relationships/image" Target="../media/image221.jpg"/><Relationship Id="rId242" Type="http://schemas.openxmlformats.org/officeDocument/2006/relationships/image" Target="../media/image242.jpeg"/><Relationship Id="rId37" Type="http://schemas.openxmlformats.org/officeDocument/2006/relationships/image" Target="../media/image37.jpg"/><Relationship Id="rId58" Type="http://schemas.openxmlformats.org/officeDocument/2006/relationships/image" Target="../media/image58.jpg"/><Relationship Id="rId79" Type="http://schemas.openxmlformats.org/officeDocument/2006/relationships/image" Target="../media/image79.jpeg"/><Relationship Id="rId102" Type="http://schemas.openxmlformats.org/officeDocument/2006/relationships/image" Target="../media/image102.jpeg"/><Relationship Id="rId123" Type="http://schemas.openxmlformats.org/officeDocument/2006/relationships/image" Target="../media/image123.jpeg"/><Relationship Id="rId144" Type="http://schemas.openxmlformats.org/officeDocument/2006/relationships/image" Target="../media/image144.jpeg"/><Relationship Id="rId90" Type="http://schemas.openxmlformats.org/officeDocument/2006/relationships/image" Target="../media/image90.jpg"/><Relationship Id="rId165" Type="http://schemas.openxmlformats.org/officeDocument/2006/relationships/image" Target="../media/image165.jpeg"/><Relationship Id="rId186" Type="http://schemas.openxmlformats.org/officeDocument/2006/relationships/image" Target="../media/image186.jpeg"/><Relationship Id="rId211" Type="http://schemas.openxmlformats.org/officeDocument/2006/relationships/image" Target="../media/image211.jpeg"/><Relationship Id="rId232" Type="http://schemas.openxmlformats.org/officeDocument/2006/relationships/image" Target="../media/image232.jpeg"/><Relationship Id="rId253" Type="http://schemas.openxmlformats.org/officeDocument/2006/relationships/image" Target="../media/image253.jpeg"/><Relationship Id="rId27" Type="http://schemas.openxmlformats.org/officeDocument/2006/relationships/image" Target="../media/image27.jpg"/><Relationship Id="rId48" Type="http://schemas.openxmlformats.org/officeDocument/2006/relationships/image" Target="../media/image48.jpeg"/><Relationship Id="rId69" Type="http://schemas.openxmlformats.org/officeDocument/2006/relationships/image" Target="../media/image69.jpeg"/><Relationship Id="rId113" Type="http://schemas.openxmlformats.org/officeDocument/2006/relationships/image" Target="../media/image113.jpeg"/><Relationship Id="rId134" Type="http://schemas.openxmlformats.org/officeDocument/2006/relationships/image" Target="../media/image134.jpeg"/><Relationship Id="rId80" Type="http://schemas.openxmlformats.org/officeDocument/2006/relationships/image" Target="../media/image80.jpeg"/><Relationship Id="rId155" Type="http://schemas.openxmlformats.org/officeDocument/2006/relationships/image" Target="../media/image155.jpeg"/><Relationship Id="rId176" Type="http://schemas.openxmlformats.org/officeDocument/2006/relationships/image" Target="../media/image176.jpeg"/><Relationship Id="rId197" Type="http://schemas.openxmlformats.org/officeDocument/2006/relationships/image" Target="../media/image197.jpeg"/><Relationship Id="rId201" Type="http://schemas.openxmlformats.org/officeDocument/2006/relationships/image" Target="../media/image201.jpeg"/><Relationship Id="rId222" Type="http://schemas.openxmlformats.org/officeDocument/2006/relationships/image" Target="../media/image222.jpeg"/><Relationship Id="rId243" Type="http://schemas.openxmlformats.org/officeDocument/2006/relationships/image" Target="../media/image243.jpeg"/><Relationship Id="rId17" Type="http://schemas.openxmlformats.org/officeDocument/2006/relationships/image" Target="../media/image17.jpeg"/><Relationship Id="rId38" Type="http://schemas.openxmlformats.org/officeDocument/2006/relationships/image" Target="../media/image38.jpg"/><Relationship Id="rId59" Type="http://schemas.openxmlformats.org/officeDocument/2006/relationships/image" Target="../media/image59.jpg"/><Relationship Id="rId103" Type="http://schemas.openxmlformats.org/officeDocument/2006/relationships/image" Target="../media/image103.jpeg"/><Relationship Id="rId124" Type="http://schemas.openxmlformats.org/officeDocument/2006/relationships/image" Target="../media/image124.jpeg"/><Relationship Id="rId70" Type="http://schemas.openxmlformats.org/officeDocument/2006/relationships/image" Target="../media/image70.jpeg"/><Relationship Id="rId91" Type="http://schemas.openxmlformats.org/officeDocument/2006/relationships/image" Target="../media/image91.jpg"/><Relationship Id="rId145" Type="http://schemas.openxmlformats.org/officeDocument/2006/relationships/image" Target="../media/image145.jpeg"/><Relationship Id="rId166" Type="http://schemas.openxmlformats.org/officeDocument/2006/relationships/image" Target="../media/image166.jpeg"/><Relationship Id="rId187" Type="http://schemas.openxmlformats.org/officeDocument/2006/relationships/image" Target="../media/image187.jpeg"/><Relationship Id="rId1" Type="http://schemas.openxmlformats.org/officeDocument/2006/relationships/image" Target="../media/image1.jpeg"/><Relationship Id="rId212" Type="http://schemas.openxmlformats.org/officeDocument/2006/relationships/image" Target="../media/image212.jpeg"/><Relationship Id="rId233" Type="http://schemas.openxmlformats.org/officeDocument/2006/relationships/image" Target="../media/image233.jpeg"/><Relationship Id="rId28" Type="http://schemas.openxmlformats.org/officeDocument/2006/relationships/image" Target="../media/image28.jpg"/><Relationship Id="rId49" Type="http://schemas.openxmlformats.org/officeDocument/2006/relationships/image" Target="../media/image49.jpeg"/><Relationship Id="rId114" Type="http://schemas.openxmlformats.org/officeDocument/2006/relationships/image" Target="../media/image114.jpeg"/><Relationship Id="rId60" Type="http://schemas.openxmlformats.org/officeDocument/2006/relationships/image" Target="../media/image60.jpg"/><Relationship Id="rId81" Type="http://schemas.openxmlformats.org/officeDocument/2006/relationships/image" Target="../media/image81.jpeg"/><Relationship Id="rId135" Type="http://schemas.openxmlformats.org/officeDocument/2006/relationships/image" Target="../media/image135.jpeg"/><Relationship Id="rId156" Type="http://schemas.openxmlformats.org/officeDocument/2006/relationships/image" Target="../media/image156.jpeg"/><Relationship Id="rId177" Type="http://schemas.openxmlformats.org/officeDocument/2006/relationships/image" Target="../media/image177.jpeg"/><Relationship Id="rId198" Type="http://schemas.openxmlformats.org/officeDocument/2006/relationships/image" Target="../media/image198.jpeg"/><Relationship Id="rId202" Type="http://schemas.openxmlformats.org/officeDocument/2006/relationships/image" Target="../media/image202.jpeg"/><Relationship Id="rId223" Type="http://schemas.openxmlformats.org/officeDocument/2006/relationships/image" Target="../media/image223.jpeg"/><Relationship Id="rId244" Type="http://schemas.openxmlformats.org/officeDocument/2006/relationships/image" Target="../media/image244.jpeg"/><Relationship Id="rId18" Type="http://schemas.openxmlformats.org/officeDocument/2006/relationships/image" Target="../media/image18.jpeg"/><Relationship Id="rId39" Type="http://schemas.openxmlformats.org/officeDocument/2006/relationships/image" Target="../media/image39.jpg"/><Relationship Id="rId50" Type="http://schemas.openxmlformats.org/officeDocument/2006/relationships/image" Target="../media/image50.jpeg"/><Relationship Id="rId104" Type="http://schemas.openxmlformats.org/officeDocument/2006/relationships/image" Target="../media/image104.jpeg"/><Relationship Id="rId125" Type="http://schemas.openxmlformats.org/officeDocument/2006/relationships/image" Target="../media/image125.jpeg"/><Relationship Id="rId146" Type="http://schemas.openxmlformats.org/officeDocument/2006/relationships/image" Target="../media/image146.jpeg"/><Relationship Id="rId167" Type="http://schemas.openxmlformats.org/officeDocument/2006/relationships/image" Target="../media/image167.jpeg"/><Relationship Id="rId188" Type="http://schemas.openxmlformats.org/officeDocument/2006/relationships/image" Target="../media/image188.jpeg"/><Relationship Id="rId71" Type="http://schemas.openxmlformats.org/officeDocument/2006/relationships/image" Target="../media/image71.jpeg"/><Relationship Id="rId92" Type="http://schemas.openxmlformats.org/officeDocument/2006/relationships/image" Target="../media/image92.jpg"/><Relationship Id="rId213" Type="http://schemas.openxmlformats.org/officeDocument/2006/relationships/image" Target="../media/image213.jpeg"/><Relationship Id="rId234" Type="http://schemas.openxmlformats.org/officeDocument/2006/relationships/image" Target="../media/image234.jpeg"/><Relationship Id="rId2" Type="http://schemas.openxmlformats.org/officeDocument/2006/relationships/image" Target="../media/image2.jpeg"/><Relationship Id="rId29" Type="http://schemas.openxmlformats.org/officeDocument/2006/relationships/image" Target="../media/image29.jpg"/><Relationship Id="rId40" Type="http://schemas.openxmlformats.org/officeDocument/2006/relationships/image" Target="../media/image40.jpg"/><Relationship Id="rId115" Type="http://schemas.openxmlformats.org/officeDocument/2006/relationships/image" Target="../media/image115.jpeg"/><Relationship Id="rId136" Type="http://schemas.openxmlformats.org/officeDocument/2006/relationships/image" Target="../media/image136.jpeg"/><Relationship Id="rId157" Type="http://schemas.openxmlformats.org/officeDocument/2006/relationships/image" Target="../media/image157.jpeg"/><Relationship Id="rId178" Type="http://schemas.openxmlformats.org/officeDocument/2006/relationships/image" Target="../media/image178.jpeg"/><Relationship Id="rId61" Type="http://schemas.openxmlformats.org/officeDocument/2006/relationships/image" Target="../media/image61.jpg"/><Relationship Id="rId82" Type="http://schemas.openxmlformats.org/officeDocument/2006/relationships/image" Target="../media/image82.jpeg"/><Relationship Id="rId199" Type="http://schemas.openxmlformats.org/officeDocument/2006/relationships/image" Target="../media/image199.jpeg"/><Relationship Id="rId203" Type="http://schemas.openxmlformats.org/officeDocument/2006/relationships/image" Target="../media/image203.jpeg"/><Relationship Id="rId19" Type="http://schemas.openxmlformats.org/officeDocument/2006/relationships/image" Target="../media/image19.jpeg"/><Relationship Id="rId224" Type="http://schemas.openxmlformats.org/officeDocument/2006/relationships/image" Target="../media/image224.jpeg"/><Relationship Id="rId245" Type="http://schemas.openxmlformats.org/officeDocument/2006/relationships/image" Target="../media/image245.jpeg"/><Relationship Id="rId30" Type="http://schemas.openxmlformats.org/officeDocument/2006/relationships/image" Target="../media/image30.jpg"/><Relationship Id="rId105" Type="http://schemas.openxmlformats.org/officeDocument/2006/relationships/image" Target="../media/image105.jpeg"/><Relationship Id="rId126" Type="http://schemas.openxmlformats.org/officeDocument/2006/relationships/image" Target="../media/image126.jpeg"/><Relationship Id="rId147" Type="http://schemas.openxmlformats.org/officeDocument/2006/relationships/image" Target="../media/image147.jpeg"/><Relationship Id="rId168" Type="http://schemas.openxmlformats.org/officeDocument/2006/relationships/image" Target="../media/image168.jpeg"/><Relationship Id="rId51" Type="http://schemas.openxmlformats.org/officeDocument/2006/relationships/image" Target="../media/image51.jpeg"/><Relationship Id="rId72" Type="http://schemas.openxmlformats.org/officeDocument/2006/relationships/image" Target="../media/image72.jpg"/><Relationship Id="rId93" Type="http://schemas.openxmlformats.org/officeDocument/2006/relationships/image" Target="../media/image93.jpg"/><Relationship Id="rId189" Type="http://schemas.openxmlformats.org/officeDocument/2006/relationships/image" Target="../media/image189.jpeg"/><Relationship Id="rId3" Type="http://schemas.openxmlformats.org/officeDocument/2006/relationships/image" Target="../media/image3.jpeg"/><Relationship Id="rId214" Type="http://schemas.openxmlformats.org/officeDocument/2006/relationships/image" Target="../media/image214.jpeg"/><Relationship Id="rId235" Type="http://schemas.openxmlformats.org/officeDocument/2006/relationships/image" Target="../media/image235.jpeg"/><Relationship Id="rId116" Type="http://schemas.openxmlformats.org/officeDocument/2006/relationships/image" Target="../media/image116.jpeg"/><Relationship Id="rId137" Type="http://schemas.openxmlformats.org/officeDocument/2006/relationships/image" Target="../media/image137.jpeg"/><Relationship Id="rId158" Type="http://schemas.openxmlformats.org/officeDocument/2006/relationships/image" Target="../media/image158.jpeg"/><Relationship Id="rId20" Type="http://schemas.openxmlformats.org/officeDocument/2006/relationships/image" Target="../media/image20.jpeg"/><Relationship Id="rId41" Type="http://schemas.openxmlformats.org/officeDocument/2006/relationships/image" Target="../media/image41.jpg"/><Relationship Id="rId62" Type="http://schemas.openxmlformats.org/officeDocument/2006/relationships/image" Target="../media/image62.jpg"/><Relationship Id="rId83" Type="http://schemas.openxmlformats.org/officeDocument/2006/relationships/image" Target="../media/image83.jpeg"/><Relationship Id="rId179" Type="http://schemas.openxmlformats.org/officeDocument/2006/relationships/image" Target="../media/image179.jpeg"/><Relationship Id="rId190" Type="http://schemas.openxmlformats.org/officeDocument/2006/relationships/image" Target="../media/image190.jpeg"/><Relationship Id="rId204" Type="http://schemas.openxmlformats.org/officeDocument/2006/relationships/image" Target="../media/image204.jpeg"/><Relationship Id="rId225" Type="http://schemas.openxmlformats.org/officeDocument/2006/relationships/image" Target="../media/image225.jpeg"/><Relationship Id="rId246" Type="http://schemas.openxmlformats.org/officeDocument/2006/relationships/image" Target="../media/image246.jpeg"/><Relationship Id="rId106" Type="http://schemas.openxmlformats.org/officeDocument/2006/relationships/image" Target="../media/image106.jpeg"/><Relationship Id="rId127" Type="http://schemas.openxmlformats.org/officeDocument/2006/relationships/image" Target="../media/image127.jpeg"/><Relationship Id="rId10" Type="http://schemas.openxmlformats.org/officeDocument/2006/relationships/image" Target="../media/image10.jpeg"/><Relationship Id="rId31" Type="http://schemas.openxmlformats.org/officeDocument/2006/relationships/image" Target="../media/image31.jpg"/><Relationship Id="rId52" Type="http://schemas.openxmlformats.org/officeDocument/2006/relationships/image" Target="../media/image52.jpg"/><Relationship Id="rId73" Type="http://schemas.openxmlformats.org/officeDocument/2006/relationships/image" Target="../media/image73.jpeg"/><Relationship Id="rId94" Type="http://schemas.openxmlformats.org/officeDocument/2006/relationships/image" Target="../media/image94.jpg"/><Relationship Id="rId148" Type="http://schemas.openxmlformats.org/officeDocument/2006/relationships/image" Target="../media/image148.jpeg"/><Relationship Id="rId169" Type="http://schemas.openxmlformats.org/officeDocument/2006/relationships/image" Target="../media/image169.jpeg"/><Relationship Id="rId4" Type="http://schemas.openxmlformats.org/officeDocument/2006/relationships/image" Target="../media/image4.jpeg"/><Relationship Id="rId180" Type="http://schemas.openxmlformats.org/officeDocument/2006/relationships/image" Target="../media/image180.jpeg"/><Relationship Id="rId215" Type="http://schemas.openxmlformats.org/officeDocument/2006/relationships/image" Target="../media/image215.jpeg"/><Relationship Id="rId236" Type="http://schemas.openxmlformats.org/officeDocument/2006/relationships/image" Target="../media/image23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128</xdr:row>
      <xdr:rowOff>57144</xdr:rowOff>
    </xdr:from>
    <xdr:to>
      <xdr:col>0</xdr:col>
      <xdr:colOff>1524000</xdr:colOff>
      <xdr:row>128</xdr:row>
      <xdr:rowOff>1162044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38" t="29387" r="3225" b="28531"/>
        <a:stretch/>
      </xdr:blipFill>
      <xdr:spPr>
        <a:xfrm>
          <a:off x="123825" y="40562207"/>
          <a:ext cx="1400175" cy="11049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126</xdr:row>
      <xdr:rowOff>28567</xdr:rowOff>
    </xdr:from>
    <xdr:to>
      <xdr:col>0</xdr:col>
      <xdr:colOff>1571625</xdr:colOff>
      <xdr:row>126</xdr:row>
      <xdr:rowOff>1019168</xdr:rowOff>
    </xdr:to>
    <xdr:pic>
      <xdr:nvPicPr>
        <xdr:cNvPr id="143" name="그림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65" t="27766" r="4320" b="32344"/>
        <a:stretch/>
      </xdr:blipFill>
      <xdr:spPr>
        <a:xfrm>
          <a:off x="76200" y="41783786"/>
          <a:ext cx="1495425" cy="990601"/>
        </a:xfrm>
        <a:prstGeom prst="rect">
          <a:avLst/>
        </a:prstGeom>
      </xdr:spPr>
    </xdr:pic>
    <xdr:clientData/>
  </xdr:twoCellAnchor>
  <xdr:twoCellAnchor editAs="oneCell">
    <xdr:from>
      <xdr:col>0</xdr:col>
      <xdr:colOff>85726</xdr:colOff>
      <xdr:row>129</xdr:row>
      <xdr:rowOff>49997</xdr:rowOff>
    </xdr:from>
    <xdr:to>
      <xdr:col>0</xdr:col>
      <xdr:colOff>1638300</xdr:colOff>
      <xdr:row>129</xdr:row>
      <xdr:rowOff>983447</xdr:rowOff>
    </xdr:to>
    <xdr:pic>
      <xdr:nvPicPr>
        <xdr:cNvPr id="147" name="그림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" t="28964" r="-3821" b="33201"/>
        <a:stretch/>
      </xdr:blipFill>
      <xdr:spPr>
        <a:xfrm>
          <a:off x="85726" y="42852966"/>
          <a:ext cx="1552574" cy="933450"/>
        </a:xfrm>
        <a:prstGeom prst="rect">
          <a:avLst/>
        </a:prstGeom>
      </xdr:spPr>
    </xdr:pic>
    <xdr:clientData/>
  </xdr:twoCellAnchor>
  <xdr:twoCellAnchor editAs="oneCell">
    <xdr:from>
      <xdr:col>0</xdr:col>
      <xdr:colOff>57151</xdr:colOff>
      <xdr:row>130</xdr:row>
      <xdr:rowOff>57143</xdr:rowOff>
    </xdr:from>
    <xdr:to>
      <xdr:col>0</xdr:col>
      <xdr:colOff>1581151</xdr:colOff>
      <xdr:row>130</xdr:row>
      <xdr:rowOff>1000118</xdr:rowOff>
    </xdr:to>
    <xdr:pic>
      <xdr:nvPicPr>
        <xdr:cNvPr id="149" name="그림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42" t="31661" r="5422" b="36026"/>
        <a:stretch/>
      </xdr:blipFill>
      <xdr:spPr>
        <a:xfrm>
          <a:off x="57151" y="43895956"/>
          <a:ext cx="1524000" cy="94297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127</xdr:row>
      <xdr:rowOff>52381</xdr:rowOff>
    </xdr:from>
    <xdr:to>
      <xdr:col>0</xdr:col>
      <xdr:colOff>1600200</xdr:colOff>
      <xdr:row>127</xdr:row>
      <xdr:rowOff>1166806</xdr:rowOff>
    </xdr:to>
    <xdr:pic>
      <xdr:nvPicPr>
        <xdr:cNvPr id="151" name="그림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5" t="28093" r="703" b="32776"/>
        <a:stretch/>
      </xdr:blipFill>
      <xdr:spPr>
        <a:xfrm>
          <a:off x="19050" y="44927037"/>
          <a:ext cx="1581150" cy="11144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131</xdr:row>
      <xdr:rowOff>38100</xdr:rowOff>
    </xdr:from>
    <xdr:to>
      <xdr:col>0</xdr:col>
      <xdr:colOff>1638300</xdr:colOff>
      <xdr:row>131</xdr:row>
      <xdr:rowOff>1181100</xdr:rowOff>
    </xdr:to>
    <xdr:pic>
      <xdr:nvPicPr>
        <xdr:cNvPr id="154" name="그림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862" t="28281" r="-1802" b="29821"/>
        <a:stretch/>
      </xdr:blipFill>
      <xdr:spPr>
        <a:xfrm>
          <a:off x="0" y="6981825"/>
          <a:ext cx="1638300" cy="1143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132</xdr:row>
      <xdr:rowOff>59530</xdr:rowOff>
    </xdr:from>
    <xdr:to>
      <xdr:col>0</xdr:col>
      <xdr:colOff>1600200</xdr:colOff>
      <xdr:row>132</xdr:row>
      <xdr:rowOff>1183481</xdr:rowOff>
    </xdr:to>
    <xdr:pic>
      <xdr:nvPicPr>
        <xdr:cNvPr id="156" name="그림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889" t="29946" r="10184" b="39324"/>
        <a:stretch/>
      </xdr:blipFill>
      <xdr:spPr>
        <a:xfrm>
          <a:off x="38100" y="47339249"/>
          <a:ext cx="1562100" cy="1123951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133</xdr:row>
      <xdr:rowOff>26193</xdr:rowOff>
    </xdr:from>
    <xdr:to>
      <xdr:col>0</xdr:col>
      <xdr:colOff>1590676</xdr:colOff>
      <xdr:row>133</xdr:row>
      <xdr:rowOff>959644</xdr:rowOff>
    </xdr:to>
    <xdr:pic>
      <xdr:nvPicPr>
        <xdr:cNvPr id="160" name="그림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37" t="22201" r="-1453" b="34232"/>
        <a:stretch/>
      </xdr:blipFill>
      <xdr:spPr>
        <a:xfrm>
          <a:off x="47626" y="104212375"/>
          <a:ext cx="1543050" cy="93345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134</xdr:row>
      <xdr:rowOff>28575</xdr:rowOff>
    </xdr:from>
    <xdr:to>
      <xdr:col>1</xdr:col>
      <xdr:colOff>28575</xdr:colOff>
      <xdr:row>135</xdr:row>
      <xdr:rowOff>697</xdr:rowOff>
    </xdr:to>
    <xdr:pic>
      <xdr:nvPicPr>
        <xdr:cNvPr id="162" name="그림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31917" t="12568" r="-43618" b="19217"/>
        <a:stretch/>
      </xdr:blipFill>
      <xdr:spPr>
        <a:xfrm>
          <a:off x="0" y="50582513"/>
          <a:ext cx="1790700" cy="112633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28574</xdr:colOff>
      <xdr:row>135</xdr:row>
      <xdr:rowOff>28574</xdr:rowOff>
    </xdr:from>
    <xdr:to>
      <xdr:col>0</xdr:col>
      <xdr:colOff>1581149</xdr:colOff>
      <xdr:row>135</xdr:row>
      <xdr:rowOff>1190625</xdr:rowOff>
    </xdr:to>
    <xdr:pic>
      <xdr:nvPicPr>
        <xdr:cNvPr id="164" name="그림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0913" t="18140" r="-21129" b="22059"/>
        <a:stretch/>
      </xdr:blipFill>
      <xdr:spPr>
        <a:xfrm>
          <a:off x="28574" y="12601574"/>
          <a:ext cx="1552575" cy="1162051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136</xdr:row>
      <xdr:rowOff>21431</xdr:rowOff>
    </xdr:from>
    <xdr:to>
      <xdr:col>0</xdr:col>
      <xdr:colOff>1590675</xdr:colOff>
      <xdr:row>136</xdr:row>
      <xdr:rowOff>1383506</xdr:rowOff>
    </xdr:to>
    <xdr:pic>
      <xdr:nvPicPr>
        <xdr:cNvPr id="166" name="그림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79" t="28202" r="7240" b="25963"/>
        <a:stretch/>
      </xdr:blipFill>
      <xdr:spPr>
        <a:xfrm>
          <a:off x="47625" y="52956619"/>
          <a:ext cx="1543050" cy="136207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141</xdr:row>
      <xdr:rowOff>28574</xdr:rowOff>
    </xdr:from>
    <xdr:to>
      <xdr:col>0</xdr:col>
      <xdr:colOff>1600199</xdr:colOff>
      <xdr:row>141</xdr:row>
      <xdr:rowOff>1162049</xdr:rowOff>
    </xdr:to>
    <xdr:pic>
      <xdr:nvPicPr>
        <xdr:cNvPr id="176" name="그림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988" t="34295" r="2566" b="27564"/>
        <a:stretch/>
      </xdr:blipFill>
      <xdr:spPr>
        <a:xfrm>
          <a:off x="38100" y="20573999"/>
          <a:ext cx="1562099" cy="1133475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142</xdr:row>
      <xdr:rowOff>38101</xdr:rowOff>
    </xdr:from>
    <xdr:to>
      <xdr:col>0</xdr:col>
      <xdr:colOff>1600200</xdr:colOff>
      <xdr:row>142</xdr:row>
      <xdr:rowOff>1219200</xdr:rowOff>
    </xdr:to>
    <xdr:pic>
      <xdr:nvPicPr>
        <xdr:cNvPr id="178" name="그림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146" t="43456" r="15320" b="27058"/>
        <a:stretch/>
      </xdr:blipFill>
      <xdr:spPr>
        <a:xfrm>
          <a:off x="28575" y="21783676"/>
          <a:ext cx="1571625" cy="1181099"/>
        </a:xfrm>
        <a:prstGeom prst="rect">
          <a:avLst/>
        </a:prstGeom>
      </xdr:spPr>
    </xdr:pic>
    <xdr:clientData/>
  </xdr:twoCellAnchor>
  <xdr:twoCellAnchor editAs="oneCell">
    <xdr:from>
      <xdr:col>0</xdr:col>
      <xdr:colOff>38101</xdr:colOff>
      <xdr:row>143</xdr:row>
      <xdr:rowOff>66675</xdr:rowOff>
    </xdr:from>
    <xdr:to>
      <xdr:col>0</xdr:col>
      <xdr:colOff>1600201</xdr:colOff>
      <xdr:row>143</xdr:row>
      <xdr:rowOff>1238250</xdr:rowOff>
    </xdr:to>
    <xdr:pic>
      <xdr:nvPicPr>
        <xdr:cNvPr id="182" name="그림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86" t="32044" r="-567" b="28646"/>
        <a:stretch/>
      </xdr:blipFill>
      <xdr:spPr>
        <a:xfrm>
          <a:off x="38101" y="23050500"/>
          <a:ext cx="1562100" cy="117157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38101</xdr:colOff>
      <xdr:row>148</xdr:row>
      <xdr:rowOff>38101</xdr:rowOff>
    </xdr:from>
    <xdr:to>
      <xdr:col>0</xdr:col>
      <xdr:colOff>1590675</xdr:colOff>
      <xdr:row>148</xdr:row>
      <xdr:rowOff>1219201</xdr:rowOff>
    </xdr:to>
    <xdr:pic>
      <xdr:nvPicPr>
        <xdr:cNvPr id="184" name="그림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783" t="37047" r="14348" b="32628"/>
        <a:stretch/>
      </xdr:blipFill>
      <xdr:spPr>
        <a:xfrm>
          <a:off x="38101" y="24279226"/>
          <a:ext cx="1552574" cy="1181100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146</xdr:row>
      <xdr:rowOff>28575</xdr:rowOff>
    </xdr:from>
    <xdr:to>
      <xdr:col>0</xdr:col>
      <xdr:colOff>1590675</xdr:colOff>
      <xdr:row>146</xdr:row>
      <xdr:rowOff>1200151</xdr:rowOff>
    </xdr:to>
    <xdr:pic>
      <xdr:nvPicPr>
        <xdr:cNvPr id="186" name="그림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570" t="37626" r="14704" b="31313"/>
        <a:stretch/>
      </xdr:blipFill>
      <xdr:spPr>
        <a:xfrm>
          <a:off x="47625" y="25507950"/>
          <a:ext cx="1543050" cy="1171576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150</xdr:row>
      <xdr:rowOff>28574</xdr:rowOff>
    </xdr:from>
    <xdr:to>
      <xdr:col>0</xdr:col>
      <xdr:colOff>1581150</xdr:colOff>
      <xdr:row>150</xdr:row>
      <xdr:rowOff>1257300</xdr:rowOff>
    </xdr:to>
    <xdr:pic>
      <xdr:nvPicPr>
        <xdr:cNvPr id="188" name="그림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527" t="44437" r="21208" b="27673"/>
        <a:stretch/>
      </xdr:blipFill>
      <xdr:spPr>
        <a:xfrm>
          <a:off x="38100" y="26765249"/>
          <a:ext cx="1543050" cy="1228726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149</xdr:row>
      <xdr:rowOff>38100</xdr:rowOff>
    </xdr:from>
    <xdr:to>
      <xdr:col>0</xdr:col>
      <xdr:colOff>1600200</xdr:colOff>
      <xdr:row>149</xdr:row>
      <xdr:rowOff>1209675</xdr:rowOff>
    </xdr:to>
    <xdr:pic>
      <xdr:nvPicPr>
        <xdr:cNvPr id="190" name="그림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205" t="41104" r="18182" b="31571"/>
        <a:stretch/>
      </xdr:blipFill>
      <xdr:spPr>
        <a:xfrm>
          <a:off x="19050" y="28051125"/>
          <a:ext cx="1581150" cy="117157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147</xdr:row>
      <xdr:rowOff>38100</xdr:rowOff>
    </xdr:from>
    <xdr:to>
      <xdr:col>0</xdr:col>
      <xdr:colOff>1600200</xdr:colOff>
      <xdr:row>147</xdr:row>
      <xdr:rowOff>1228726</xdr:rowOff>
    </xdr:to>
    <xdr:pic>
      <xdr:nvPicPr>
        <xdr:cNvPr id="192" name="그림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406" t="42624" r="19533" b="29911"/>
        <a:stretch/>
      </xdr:blipFill>
      <xdr:spPr>
        <a:xfrm>
          <a:off x="38100" y="29289375"/>
          <a:ext cx="1562100" cy="1190626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145</xdr:row>
      <xdr:rowOff>38100</xdr:rowOff>
    </xdr:from>
    <xdr:to>
      <xdr:col>0</xdr:col>
      <xdr:colOff>1590675</xdr:colOff>
      <xdr:row>145</xdr:row>
      <xdr:rowOff>1209675</xdr:rowOff>
    </xdr:to>
    <xdr:pic>
      <xdr:nvPicPr>
        <xdr:cNvPr id="194" name="그림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516" t="38889" r="20992" b="36706"/>
        <a:stretch/>
      </xdr:blipFill>
      <xdr:spPr>
        <a:xfrm>
          <a:off x="38100" y="30546675"/>
          <a:ext cx="1552575" cy="1171575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144</xdr:row>
      <xdr:rowOff>47624</xdr:rowOff>
    </xdr:from>
    <xdr:to>
      <xdr:col>0</xdr:col>
      <xdr:colOff>1600200</xdr:colOff>
      <xdr:row>144</xdr:row>
      <xdr:rowOff>1247775</xdr:rowOff>
    </xdr:to>
    <xdr:pic>
      <xdr:nvPicPr>
        <xdr:cNvPr id="196" name="그림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967" t="37502" r="20144" b="37454"/>
        <a:stretch/>
      </xdr:blipFill>
      <xdr:spPr>
        <a:xfrm>
          <a:off x="28575" y="31803974"/>
          <a:ext cx="1571625" cy="1200151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162</xdr:row>
      <xdr:rowOff>19050</xdr:rowOff>
    </xdr:from>
    <xdr:to>
      <xdr:col>0</xdr:col>
      <xdr:colOff>1609725</xdr:colOff>
      <xdr:row>162</xdr:row>
      <xdr:rowOff>1247775</xdr:rowOff>
    </xdr:to>
    <xdr:pic>
      <xdr:nvPicPr>
        <xdr:cNvPr id="198" name="그림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33042225"/>
          <a:ext cx="1590675" cy="12287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157</xdr:row>
      <xdr:rowOff>19050</xdr:rowOff>
    </xdr:from>
    <xdr:to>
      <xdr:col>0</xdr:col>
      <xdr:colOff>1609724</xdr:colOff>
      <xdr:row>157</xdr:row>
      <xdr:rowOff>1266826</xdr:rowOff>
    </xdr:to>
    <xdr:pic>
      <xdr:nvPicPr>
        <xdr:cNvPr id="199" name="그림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4309050"/>
          <a:ext cx="1609724" cy="1247776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155</xdr:row>
      <xdr:rowOff>19050</xdr:rowOff>
    </xdr:from>
    <xdr:to>
      <xdr:col>0</xdr:col>
      <xdr:colOff>1600200</xdr:colOff>
      <xdr:row>155</xdr:row>
      <xdr:rowOff>1276350</xdr:rowOff>
    </xdr:to>
    <xdr:pic>
      <xdr:nvPicPr>
        <xdr:cNvPr id="200" name="그림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35585400"/>
          <a:ext cx="1581150" cy="1257300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164</xdr:row>
      <xdr:rowOff>47625</xdr:rowOff>
    </xdr:from>
    <xdr:to>
      <xdr:col>0</xdr:col>
      <xdr:colOff>1600200</xdr:colOff>
      <xdr:row>164</xdr:row>
      <xdr:rowOff>1219201</xdr:rowOff>
    </xdr:to>
    <xdr:pic>
      <xdr:nvPicPr>
        <xdr:cNvPr id="201" name="그림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36909375"/>
          <a:ext cx="1581150" cy="1171576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152</xdr:row>
      <xdr:rowOff>28575</xdr:rowOff>
    </xdr:from>
    <xdr:to>
      <xdr:col>0</xdr:col>
      <xdr:colOff>1590675</xdr:colOff>
      <xdr:row>152</xdr:row>
      <xdr:rowOff>1228725</xdr:rowOff>
    </xdr:to>
    <xdr:pic>
      <xdr:nvPicPr>
        <xdr:cNvPr id="202" name="그림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38147625"/>
          <a:ext cx="1562100" cy="120015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151</xdr:row>
      <xdr:rowOff>19050</xdr:rowOff>
    </xdr:from>
    <xdr:to>
      <xdr:col>0</xdr:col>
      <xdr:colOff>1600199</xdr:colOff>
      <xdr:row>151</xdr:row>
      <xdr:rowOff>1247775</xdr:rowOff>
    </xdr:to>
    <xdr:pic>
      <xdr:nvPicPr>
        <xdr:cNvPr id="203" name="그림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39395400"/>
          <a:ext cx="1571624" cy="122872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153</xdr:row>
      <xdr:rowOff>38100</xdr:rowOff>
    </xdr:from>
    <xdr:to>
      <xdr:col>0</xdr:col>
      <xdr:colOff>1609724</xdr:colOff>
      <xdr:row>153</xdr:row>
      <xdr:rowOff>1228726</xdr:rowOff>
    </xdr:to>
    <xdr:pic>
      <xdr:nvPicPr>
        <xdr:cNvPr id="204" name="그림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40690800"/>
          <a:ext cx="1590674" cy="1190626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154</xdr:row>
      <xdr:rowOff>28574</xdr:rowOff>
    </xdr:from>
    <xdr:to>
      <xdr:col>0</xdr:col>
      <xdr:colOff>1600199</xdr:colOff>
      <xdr:row>154</xdr:row>
      <xdr:rowOff>1228725</xdr:rowOff>
    </xdr:to>
    <xdr:pic>
      <xdr:nvPicPr>
        <xdr:cNvPr id="205" name="그림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41919524"/>
          <a:ext cx="1571624" cy="1200151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156</xdr:row>
      <xdr:rowOff>38100</xdr:rowOff>
    </xdr:from>
    <xdr:to>
      <xdr:col>0</xdr:col>
      <xdr:colOff>1600199</xdr:colOff>
      <xdr:row>156</xdr:row>
      <xdr:rowOff>1209676</xdr:rowOff>
    </xdr:to>
    <xdr:pic>
      <xdr:nvPicPr>
        <xdr:cNvPr id="206" name="그림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43167300"/>
          <a:ext cx="1571624" cy="1171576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158</xdr:row>
      <xdr:rowOff>38100</xdr:rowOff>
    </xdr:from>
    <xdr:to>
      <xdr:col>0</xdr:col>
      <xdr:colOff>1609724</xdr:colOff>
      <xdr:row>158</xdr:row>
      <xdr:rowOff>1228726</xdr:rowOff>
    </xdr:to>
    <xdr:pic>
      <xdr:nvPicPr>
        <xdr:cNvPr id="207" name="그림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44405550"/>
          <a:ext cx="1590674" cy="1190626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159</xdr:row>
      <xdr:rowOff>28574</xdr:rowOff>
    </xdr:from>
    <xdr:to>
      <xdr:col>0</xdr:col>
      <xdr:colOff>1590674</xdr:colOff>
      <xdr:row>159</xdr:row>
      <xdr:rowOff>1247775</xdr:rowOff>
    </xdr:to>
    <xdr:pic>
      <xdr:nvPicPr>
        <xdr:cNvPr id="208" name="그림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45634274"/>
          <a:ext cx="1552574" cy="1219201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160</xdr:row>
      <xdr:rowOff>47624</xdr:rowOff>
    </xdr:from>
    <xdr:to>
      <xdr:col>0</xdr:col>
      <xdr:colOff>1600200</xdr:colOff>
      <xdr:row>160</xdr:row>
      <xdr:rowOff>1200149</xdr:rowOff>
    </xdr:to>
    <xdr:pic>
      <xdr:nvPicPr>
        <xdr:cNvPr id="209" name="그림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46910624"/>
          <a:ext cx="1581150" cy="115252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161</xdr:row>
      <xdr:rowOff>19050</xdr:rowOff>
    </xdr:from>
    <xdr:to>
      <xdr:col>0</xdr:col>
      <xdr:colOff>1609724</xdr:colOff>
      <xdr:row>161</xdr:row>
      <xdr:rowOff>1190626</xdr:rowOff>
    </xdr:to>
    <xdr:pic>
      <xdr:nvPicPr>
        <xdr:cNvPr id="210" name="그림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48110775"/>
          <a:ext cx="1590674" cy="1171576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163</xdr:row>
      <xdr:rowOff>47625</xdr:rowOff>
    </xdr:from>
    <xdr:to>
      <xdr:col>0</xdr:col>
      <xdr:colOff>1600200</xdr:colOff>
      <xdr:row>163</xdr:row>
      <xdr:rowOff>1209675</xdr:rowOff>
    </xdr:to>
    <xdr:pic>
      <xdr:nvPicPr>
        <xdr:cNvPr id="211" name="그림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49358550"/>
          <a:ext cx="1581150" cy="116205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165</xdr:row>
      <xdr:rowOff>28575</xdr:rowOff>
    </xdr:from>
    <xdr:to>
      <xdr:col>0</xdr:col>
      <xdr:colOff>1600199</xdr:colOff>
      <xdr:row>165</xdr:row>
      <xdr:rowOff>1200151</xdr:rowOff>
    </xdr:to>
    <xdr:pic>
      <xdr:nvPicPr>
        <xdr:cNvPr id="212" name="그림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50587275"/>
          <a:ext cx="1571624" cy="1171576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166</xdr:row>
      <xdr:rowOff>47625</xdr:rowOff>
    </xdr:from>
    <xdr:to>
      <xdr:col>0</xdr:col>
      <xdr:colOff>1609725</xdr:colOff>
      <xdr:row>166</xdr:row>
      <xdr:rowOff>1209675</xdr:rowOff>
    </xdr:to>
    <xdr:pic>
      <xdr:nvPicPr>
        <xdr:cNvPr id="213" name="그림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51835050"/>
          <a:ext cx="1581150" cy="1162050"/>
        </a:xfrm>
        <a:prstGeom prst="rect">
          <a:avLst/>
        </a:prstGeom>
      </xdr:spPr>
    </xdr:pic>
    <xdr:clientData/>
  </xdr:twoCellAnchor>
  <xdr:twoCellAnchor editAs="oneCell">
    <xdr:from>
      <xdr:col>0</xdr:col>
      <xdr:colOff>202405</xdr:colOff>
      <xdr:row>169</xdr:row>
      <xdr:rowOff>28574</xdr:rowOff>
    </xdr:from>
    <xdr:to>
      <xdr:col>0</xdr:col>
      <xdr:colOff>1431130</xdr:colOff>
      <xdr:row>170</xdr:row>
      <xdr:rowOff>2238</xdr:rowOff>
    </xdr:to>
    <xdr:pic>
      <xdr:nvPicPr>
        <xdr:cNvPr id="216" name="그림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2405" y="112340230"/>
          <a:ext cx="1228725" cy="1235729"/>
        </a:xfrm>
        <a:prstGeom prst="rect">
          <a:avLst/>
        </a:prstGeom>
      </xdr:spPr>
    </xdr:pic>
    <xdr:clientData/>
  </xdr:twoCellAnchor>
  <xdr:twoCellAnchor editAs="oneCell">
    <xdr:from>
      <xdr:col>0</xdr:col>
      <xdr:colOff>180975</xdr:colOff>
      <xdr:row>170</xdr:row>
      <xdr:rowOff>28575</xdr:rowOff>
    </xdr:from>
    <xdr:to>
      <xdr:col>0</xdr:col>
      <xdr:colOff>1428749</xdr:colOff>
      <xdr:row>170</xdr:row>
      <xdr:rowOff>1228724</xdr:rowOff>
    </xdr:to>
    <xdr:pic>
      <xdr:nvPicPr>
        <xdr:cNvPr id="217" name="그림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92194856"/>
          <a:ext cx="1247774" cy="1200149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200025</xdr:colOff>
      <xdr:row>168</xdr:row>
      <xdr:rowOff>38100</xdr:rowOff>
    </xdr:from>
    <xdr:to>
      <xdr:col>0</xdr:col>
      <xdr:colOff>1419225</xdr:colOff>
      <xdr:row>168</xdr:row>
      <xdr:rowOff>1228725</xdr:rowOff>
    </xdr:to>
    <xdr:pic>
      <xdr:nvPicPr>
        <xdr:cNvPr id="218" name="그림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111099600"/>
          <a:ext cx="1219200" cy="1190625"/>
        </a:xfrm>
        <a:prstGeom prst="rect">
          <a:avLst/>
        </a:prstGeom>
      </xdr:spPr>
    </xdr:pic>
    <xdr:clientData/>
  </xdr:twoCellAnchor>
  <xdr:twoCellAnchor editAs="oneCell">
    <xdr:from>
      <xdr:col>0</xdr:col>
      <xdr:colOff>209549</xdr:colOff>
      <xdr:row>167</xdr:row>
      <xdr:rowOff>19050</xdr:rowOff>
    </xdr:from>
    <xdr:to>
      <xdr:col>0</xdr:col>
      <xdr:colOff>1409699</xdr:colOff>
      <xdr:row>167</xdr:row>
      <xdr:rowOff>1219200</xdr:rowOff>
    </xdr:to>
    <xdr:pic>
      <xdr:nvPicPr>
        <xdr:cNvPr id="219" name="그림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49" y="109854206"/>
          <a:ext cx="1200150" cy="1200150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219075</xdr:colOff>
      <xdr:row>171</xdr:row>
      <xdr:rowOff>28575</xdr:rowOff>
    </xdr:from>
    <xdr:to>
      <xdr:col>0</xdr:col>
      <xdr:colOff>1428749</xdr:colOff>
      <xdr:row>171</xdr:row>
      <xdr:rowOff>1219201</xdr:rowOff>
    </xdr:to>
    <xdr:pic>
      <xdr:nvPicPr>
        <xdr:cNvPr id="220" name="그림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58026300"/>
          <a:ext cx="1209674" cy="1190626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219075</xdr:colOff>
      <xdr:row>173</xdr:row>
      <xdr:rowOff>9524</xdr:rowOff>
    </xdr:from>
    <xdr:to>
      <xdr:col>0</xdr:col>
      <xdr:colOff>1409699</xdr:colOff>
      <xdr:row>173</xdr:row>
      <xdr:rowOff>1200149</xdr:rowOff>
    </xdr:to>
    <xdr:pic>
      <xdr:nvPicPr>
        <xdr:cNvPr id="221" name="그림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98390868"/>
          <a:ext cx="1190624" cy="1190625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228600</xdr:colOff>
      <xdr:row>174</xdr:row>
      <xdr:rowOff>19049</xdr:rowOff>
    </xdr:from>
    <xdr:to>
      <xdr:col>0</xdr:col>
      <xdr:colOff>1419224</xdr:colOff>
      <xdr:row>175</xdr:row>
      <xdr:rowOff>3171</xdr:rowOff>
    </xdr:to>
    <xdr:pic>
      <xdr:nvPicPr>
        <xdr:cNvPr id="222" name="그림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99614830"/>
          <a:ext cx="1190624" cy="1198563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219075</xdr:colOff>
      <xdr:row>175</xdr:row>
      <xdr:rowOff>19050</xdr:rowOff>
    </xdr:from>
    <xdr:to>
      <xdr:col>0</xdr:col>
      <xdr:colOff>1419225</xdr:colOff>
      <xdr:row>175</xdr:row>
      <xdr:rowOff>1219200</xdr:rowOff>
    </xdr:to>
    <xdr:pic>
      <xdr:nvPicPr>
        <xdr:cNvPr id="223" name="그림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00829269"/>
          <a:ext cx="1200150" cy="1200150"/>
        </a:xfrm>
        <a:prstGeom prst="rect">
          <a:avLst/>
        </a:prstGeom>
      </xdr:spPr>
    </xdr:pic>
    <xdr:clientData/>
  </xdr:twoCellAnchor>
  <xdr:twoCellAnchor editAs="oneCell">
    <xdr:from>
      <xdr:col>0</xdr:col>
      <xdr:colOff>197645</xdr:colOff>
      <xdr:row>176</xdr:row>
      <xdr:rowOff>11906</xdr:rowOff>
    </xdr:from>
    <xdr:to>
      <xdr:col>0</xdr:col>
      <xdr:colOff>1416845</xdr:colOff>
      <xdr:row>177</xdr:row>
      <xdr:rowOff>4761</xdr:rowOff>
    </xdr:to>
    <xdr:pic>
      <xdr:nvPicPr>
        <xdr:cNvPr id="224" name="그림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7645" y="120943687"/>
          <a:ext cx="1219200" cy="1219200"/>
        </a:xfrm>
        <a:prstGeom prst="rect">
          <a:avLst/>
        </a:prstGeom>
      </xdr:spPr>
    </xdr:pic>
    <xdr:clientData/>
  </xdr:twoCellAnchor>
  <xdr:twoCellAnchor editAs="oneCell">
    <xdr:from>
      <xdr:col>0</xdr:col>
      <xdr:colOff>209549</xdr:colOff>
      <xdr:row>172</xdr:row>
      <xdr:rowOff>30956</xdr:rowOff>
    </xdr:from>
    <xdr:to>
      <xdr:col>0</xdr:col>
      <xdr:colOff>1409699</xdr:colOff>
      <xdr:row>173</xdr:row>
      <xdr:rowOff>4763</xdr:rowOff>
    </xdr:to>
    <xdr:pic>
      <xdr:nvPicPr>
        <xdr:cNvPr id="225" name="그림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49" y="103293862"/>
          <a:ext cx="1200150" cy="1200150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177</xdr:row>
      <xdr:rowOff>38100</xdr:rowOff>
    </xdr:from>
    <xdr:to>
      <xdr:col>0</xdr:col>
      <xdr:colOff>1581150</xdr:colOff>
      <xdr:row>177</xdr:row>
      <xdr:rowOff>1200150</xdr:rowOff>
    </xdr:to>
    <xdr:pic>
      <xdr:nvPicPr>
        <xdr:cNvPr id="227" name="그림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3825" t="14289" r="-12140" b="25615"/>
        <a:stretch/>
      </xdr:blipFill>
      <xdr:spPr>
        <a:xfrm>
          <a:off x="19050" y="104527350"/>
          <a:ext cx="1562100" cy="1162050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179</xdr:row>
      <xdr:rowOff>38100</xdr:rowOff>
    </xdr:from>
    <xdr:to>
      <xdr:col>0</xdr:col>
      <xdr:colOff>1543050</xdr:colOff>
      <xdr:row>179</xdr:row>
      <xdr:rowOff>1209675</xdr:rowOff>
    </xdr:to>
    <xdr:pic>
      <xdr:nvPicPr>
        <xdr:cNvPr id="229" name="그림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3907" t="4790" r="-8593" b="21557"/>
        <a:stretch/>
      </xdr:blipFill>
      <xdr:spPr>
        <a:xfrm>
          <a:off x="171450" y="105753694"/>
          <a:ext cx="1371600" cy="1171575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178</xdr:row>
      <xdr:rowOff>28575</xdr:rowOff>
    </xdr:from>
    <xdr:to>
      <xdr:col>0</xdr:col>
      <xdr:colOff>1571625</xdr:colOff>
      <xdr:row>178</xdr:row>
      <xdr:rowOff>1200150</xdr:rowOff>
    </xdr:to>
    <xdr:pic>
      <xdr:nvPicPr>
        <xdr:cNvPr id="231" name="그림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4063" t="11712" r="-10938" b="16220"/>
        <a:stretch/>
      </xdr:blipFill>
      <xdr:spPr>
        <a:xfrm>
          <a:off x="47625" y="107006231"/>
          <a:ext cx="1524000" cy="117157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180</xdr:row>
      <xdr:rowOff>47625</xdr:rowOff>
    </xdr:from>
    <xdr:to>
      <xdr:col>0</xdr:col>
      <xdr:colOff>1581150</xdr:colOff>
      <xdr:row>180</xdr:row>
      <xdr:rowOff>1209675</xdr:rowOff>
    </xdr:to>
    <xdr:pic>
      <xdr:nvPicPr>
        <xdr:cNvPr id="233" name="그림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6406" t="13616" r="-11719" b="22512"/>
        <a:stretch/>
      </xdr:blipFill>
      <xdr:spPr>
        <a:xfrm>
          <a:off x="19050" y="108251625"/>
          <a:ext cx="1562100" cy="1162050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219075</xdr:colOff>
      <xdr:row>182</xdr:row>
      <xdr:rowOff>22725</xdr:rowOff>
    </xdr:from>
    <xdr:to>
      <xdr:col>0</xdr:col>
      <xdr:colOff>1438275</xdr:colOff>
      <xdr:row>182</xdr:row>
      <xdr:rowOff>1200150</xdr:rowOff>
    </xdr:to>
    <xdr:pic>
      <xdr:nvPicPr>
        <xdr:cNvPr id="234" name="그림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09453069"/>
          <a:ext cx="1219200" cy="1177425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219074</xdr:colOff>
      <xdr:row>181</xdr:row>
      <xdr:rowOff>28574</xdr:rowOff>
    </xdr:from>
    <xdr:to>
      <xdr:col>0</xdr:col>
      <xdr:colOff>1428749</xdr:colOff>
      <xdr:row>181</xdr:row>
      <xdr:rowOff>1209675</xdr:rowOff>
    </xdr:to>
    <xdr:pic>
      <xdr:nvPicPr>
        <xdr:cNvPr id="235" name="그림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4" y="110685262"/>
          <a:ext cx="1209675" cy="1181101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219075</xdr:colOff>
      <xdr:row>183</xdr:row>
      <xdr:rowOff>28577</xdr:rowOff>
    </xdr:from>
    <xdr:to>
      <xdr:col>0</xdr:col>
      <xdr:colOff>1419225</xdr:colOff>
      <xdr:row>183</xdr:row>
      <xdr:rowOff>1200153</xdr:rowOff>
    </xdr:to>
    <xdr:pic>
      <xdr:nvPicPr>
        <xdr:cNvPr id="236" name="그림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11911608"/>
          <a:ext cx="1200150" cy="1171576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219075</xdr:colOff>
      <xdr:row>185</xdr:row>
      <xdr:rowOff>16670</xdr:rowOff>
    </xdr:from>
    <xdr:to>
      <xdr:col>0</xdr:col>
      <xdr:colOff>1419225</xdr:colOff>
      <xdr:row>185</xdr:row>
      <xdr:rowOff>1188245</xdr:rowOff>
    </xdr:to>
    <xdr:pic>
      <xdr:nvPicPr>
        <xdr:cNvPr id="237" name="그림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13126045"/>
          <a:ext cx="1200150" cy="1171575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219075</xdr:colOff>
      <xdr:row>184</xdr:row>
      <xdr:rowOff>9524</xdr:rowOff>
    </xdr:from>
    <xdr:to>
      <xdr:col>0</xdr:col>
      <xdr:colOff>1428749</xdr:colOff>
      <xdr:row>184</xdr:row>
      <xdr:rowOff>1219199</xdr:rowOff>
    </xdr:to>
    <xdr:pic>
      <xdr:nvPicPr>
        <xdr:cNvPr id="238" name="그림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14345243"/>
          <a:ext cx="1209674" cy="1209675"/>
        </a:xfrm>
        <a:prstGeom prst="rect">
          <a:avLst/>
        </a:prstGeom>
      </xdr:spPr>
    </xdr:pic>
    <xdr:clientData/>
  </xdr:twoCellAnchor>
  <xdr:twoCellAnchor editAs="oneCell">
    <xdr:from>
      <xdr:col>0</xdr:col>
      <xdr:colOff>230981</xdr:colOff>
      <xdr:row>186</xdr:row>
      <xdr:rowOff>16669</xdr:rowOff>
    </xdr:from>
    <xdr:to>
      <xdr:col>0</xdr:col>
      <xdr:colOff>1421606</xdr:colOff>
      <xdr:row>186</xdr:row>
      <xdr:rowOff>1207294</xdr:rowOff>
    </xdr:to>
    <xdr:pic>
      <xdr:nvPicPr>
        <xdr:cNvPr id="239" name="그림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981" y="115578732"/>
          <a:ext cx="1190625" cy="1190625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200024</xdr:colOff>
      <xdr:row>187</xdr:row>
      <xdr:rowOff>38099</xdr:rowOff>
    </xdr:from>
    <xdr:to>
      <xdr:col>0</xdr:col>
      <xdr:colOff>1409699</xdr:colOff>
      <xdr:row>187</xdr:row>
      <xdr:rowOff>1200150</xdr:rowOff>
    </xdr:to>
    <xdr:pic>
      <xdr:nvPicPr>
        <xdr:cNvPr id="245" name="그림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4" y="83848574"/>
          <a:ext cx="1209675" cy="1162051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209550</xdr:colOff>
      <xdr:row>188</xdr:row>
      <xdr:rowOff>28575</xdr:rowOff>
    </xdr:from>
    <xdr:to>
      <xdr:col>0</xdr:col>
      <xdr:colOff>1409700</xdr:colOff>
      <xdr:row>188</xdr:row>
      <xdr:rowOff>1190625</xdr:rowOff>
    </xdr:to>
    <xdr:pic>
      <xdr:nvPicPr>
        <xdr:cNvPr id="246" name="그림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0" y="85067775"/>
          <a:ext cx="1200150" cy="1162050"/>
        </a:xfrm>
        <a:prstGeom prst="rect">
          <a:avLst/>
        </a:prstGeom>
      </xdr:spPr>
    </xdr:pic>
    <xdr:clientData/>
  </xdr:twoCellAnchor>
  <xdr:twoCellAnchor editAs="oneCell">
    <xdr:from>
      <xdr:col>0</xdr:col>
      <xdr:colOff>209549</xdr:colOff>
      <xdr:row>189</xdr:row>
      <xdr:rowOff>28574</xdr:rowOff>
    </xdr:from>
    <xdr:to>
      <xdr:col>0</xdr:col>
      <xdr:colOff>1400174</xdr:colOff>
      <xdr:row>189</xdr:row>
      <xdr:rowOff>1190625</xdr:rowOff>
    </xdr:to>
    <xdr:pic>
      <xdr:nvPicPr>
        <xdr:cNvPr id="250" name="그림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49" y="89982674"/>
          <a:ext cx="1190625" cy="1162051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190</xdr:row>
      <xdr:rowOff>28575</xdr:rowOff>
    </xdr:from>
    <xdr:to>
      <xdr:col>0</xdr:col>
      <xdr:colOff>1390650</xdr:colOff>
      <xdr:row>190</xdr:row>
      <xdr:rowOff>1200150</xdr:rowOff>
    </xdr:to>
    <xdr:pic>
      <xdr:nvPicPr>
        <xdr:cNvPr id="251" name="그림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91211400"/>
          <a:ext cx="1200150" cy="1171575"/>
        </a:xfrm>
        <a:prstGeom prst="rect">
          <a:avLst/>
        </a:prstGeom>
      </xdr:spPr>
    </xdr:pic>
    <xdr:clientData/>
  </xdr:twoCellAnchor>
  <xdr:twoCellAnchor editAs="oneCell">
    <xdr:from>
      <xdr:col>0</xdr:col>
      <xdr:colOff>180975</xdr:colOff>
      <xdr:row>191</xdr:row>
      <xdr:rowOff>28575</xdr:rowOff>
    </xdr:from>
    <xdr:to>
      <xdr:col>0</xdr:col>
      <xdr:colOff>1362075</xdr:colOff>
      <xdr:row>191</xdr:row>
      <xdr:rowOff>1209675</xdr:rowOff>
    </xdr:to>
    <xdr:pic>
      <xdr:nvPicPr>
        <xdr:cNvPr id="254" name="그림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93668850"/>
          <a:ext cx="1181100" cy="1181100"/>
        </a:xfrm>
        <a:prstGeom prst="rect">
          <a:avLst/>
        </a:prstGeom>
      </xdr:spPr>
    </xdr:pic>
    <xdr:clientData/>
  </xdr:twoCellAnchor>
  <xdr:twoCellAnchor editAs="oneCell">
    <xdr:from>
      <xdr:col>0</xdr:col>
      <xdr:colOff>171449</xdr:colOff>
      <xdr:row>192</xdr:row>
      <xdr:rowOff>19049</xdr:rowOff>
    </xdr:from>
    <xdr:to>
      <xdr:col>0</xdr:col>
      <xdr:colOff>1352550</xdr:colOff>
      <xdr:row>192</xdr:row>
      <xdr:rowOff>1200150</xdr:rowOff>
    </xdr:to>
    <xdr:pic>
      <xdr:nvPicPr>
        <xdr:cNvPr id="255" name="그림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49" y="94888049"/>
          <a:ext cx="1181101" cy="1181101"/>
        </a:xfrm>
        <a:prstGeom prst="rect">
          <a:avLst/>
        </a:prstGeom>
      </xdr:spPr>
    </xdr:pic>
    <xdr:clientData/>
  </xdr:twoCellAnchor>
  <xdr:twoCellAnchor editAs="oneCell">
    <xdr:from>
      <xdr:col>0</xdr:col>
      <xdr:colOff>180974</xdr:colOff>
      <xdr:row>193</xdr:row>
      <xdr:rowOff>9524</xdr:rowOff>
    </xdr:from>
    <xdr:to>
      <xdr:col>0</xdr:col>
      <xdr:colOff>1371600</xdr:colOff>
      <xdr:row>193</xdr:row>
      <xdr:rowOff>1238250</xdr:rowOff>
    </xdr:to>
    <xdr:pic>
      <xdr:nvPicPr>
        <xdr:cNvPr id="256" name="그림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4" y="96107249"/>
          <a:ext cx="1190626" cy="1228726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200025</xdr:colOff>
      <xdr:row>194</xdr:row>
      <xdr:rowOff>38100</xdr:rowOff>
    </xdr:from>
    <xdr:to>
      <xdr:col>0</xdr:col>
      <xdr:colOff>1400175</xdr:colOff>
      <xdr:row>194</xdr:row>
      <xdr:rowOff>1238250</xdr:rowOff>
    </xdr:to>
    <xdr:pic>
      <xdr:nvPicPr>
        <xdr:cNvPr id="257" name="그림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97393125"/>
          <a:ext cx="1200150" cy="1200150"/>
        </a:xfrm>
        <a:prstGeom prst="rect">
          <a:avLst/>
        </a:prstGeom>
      </xdr:spPr>
    </xdr:pic>
    <xdr:clientData/>
  </xdr:twoCellAnchor>
  <xdr:twoCellAnchor editAs="oneCell">
    <xdr:from>
      <xdr:col>0</xdr:col>
      <xdr:colOff>190499</xdr:colOff>
      <xdr:row>197</xdr:row>
      <xdr:rowOff>19050</xdr:rowOff>
    </xdr:from>
    <xdr:to>
      <xdr:col>0</xdr:col>
      <xdr:colOff>1419224</xdr:colOff>
      <xdr:row>197</xdr:row>
      <xdr:rowOff>1228726</xdr:rowOff>
    </xdr:to>
    <xdr:pic>
      <xdr:nvPicPr>
        <xdr:cNvPr id="258" name="그림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499" y="98631375"/>
          <a:ext cx="1228725" cy="1209676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198</xdr:row>
      <xdr:rowOff>19049</xdr:rowOff>
    </xdr:from>
    <xdr:to>
      <xdr:col>0</xdr:col>
      <xdr:colOff>1571625</xdr:colOff>
      <xdr:row>198</xdr:row>
      <xdr:rowOff>1238250</xdr:rowOff>
    </xdr:to>
    <xdr:pic>
      <xdr:nvPicPr>
        <xdr:cNvPr id="260" name="그림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6806" t="22556" r="-11966" b="22978"/>
        <a:stretch/>
      </xdr:blipFill>
      <xdr:spPr>
        <a:xfrm>
          <a:off x="76200" y="99888674"/>
          <a:ext cx="1495425" cy="1219201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196</xdr:row>
      <xdr:rowOff>19050</xdr:rowOff>
    </xdr:from>
    <xdr:to>
      <xdr:col>0</xdr:col>
      <xdr:colOff>1590675</xdr:colOff>
      <xdr:row>196</xdr:row>
      <xdr:rowOff>1228725</xdr:rowOff>
    </xdr:to>
    <xdr:pic>
      <xdr:nvPicPr>
        <xdr:cNvPr id="262" name="그림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8354" t="23931" r="-13961" b="21794"/>
        <a:stretch/>
      </xdr:blipFill>
      <xdr:spPr>
        <a:xfrm>
          <a:off x="57150" y="101145975"/>
          <a:ext cx="1533525" cy="1209675"/>
        </a:xfrm>
        <a:prstGeom prst="rect">
          <a:avLst/>
        </a:prstGeom>
      </xdr:spPr>
    </xdr:pic>
    <xdr:clientData/>
  </xdr:twoCellAnchor>
  <xdr:twoCellAnchor editAs="oneCell">
    <xdr:from>
      <xdr:col>0</xdr:col>
      <xdr:colOff>57149</xdr:colOff>
      <xdr:row>195</xdr:row>
      <xdr:rowOff>28575</xdr:rowOff>
    </xdr:from>
    <xdr:to>
      <xdr:col>0</xdr:col>
      <xdr:colOff>1590674</xdr:colOff>
      <xdr:row>195</xdr:row>
      <xdr:rowOff>1238250</xdr:rowOff>
    </xdr:to>
    <xdr:pic>
      <xdr:nvPicPr>
        <xdr:cNvPr id="264" name="그림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8396" t="19546" r="-14504" b="24545"/>
        <a:stretch/>
      </xdr:blipFill>
      <xdr:spPr>
        <a:xfrm>
          <a:off x="57149" y="102412800"/>
          <a:ext cx="1533525" cy="1209675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199</xdr:row>
      <xdr:rowOff>47625</xdr:rowOff>
    </xdr:from>
    <xdr:to>
      <xdr:col>0</xdr:col>
      <xdr:colOff>1581150</xdr:colOff>
      <xdr:row>199</xdr:row>
      <xdr:rowOff>1209675</xdr:rowOff>
    </xdr:to>
    <xdr:pic>
      <xdr:nvPicPr>
        <xdr:cNvPr id="266" name="그림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8409" t="22405" r="-14506" b="26977"/>
        <a:stretch/>
      </xdr:blipFill>
      <xdr:spPr>
        <a:xfrm>
          <a:off x="47626" y="103689150"/>
          <a:ext cx="1533524" cy="1162050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200</xdr:row>
      <xdr:rowOff>28576</xdr:rowOff>
    </xdr:from>
    <xdr:to>
      <xdr:col>0</xdr:col>
      <xdr:colOff>1600200</xdr:colOff>
      <xdr:row>200</xdr:row>
      <xdr:rowOff>1228726</xdr:rowOff>
    </xdr:to>
    <xdr:pic>
      <xdr:nvPicPr>
        <xdr:cNvPr id="268" name="그림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1647" t="22272" r="-17238" b="22707"/>
        <a:stretch/>
      </xdr:blipFill>
      <xdr:spPr>
        <a:xfrm>
          <a:off x="19050" y="104927401"/>
          <a:ext cx="1581150" cy="1200150"/>
        </a:xfrm>
        <a:prstGeom prst="rect">
          <a:avLst/>
        </a:prstGeom>
      </xdr:spPr>
    </xdr:pic>
    <xdr:clientData/>
  </xdr:twoCellAnchor>
  <xdr:twoCellAnchor editAs="oneCell">
    <xdr:from>
      <xdr:col>0</xdr:col>
      <xdr:colOff>171449</xdr:colOff>
      <xdr:row>201</xdr:row>
      <xdr:rowOff>38099</xdr:rowOff>
    </xdr:from>
    <xdr:to>
      <xdr:col>0</xdr:col>
      <xdr:colOff>1362074</xdr:colOff>
      <xdr:row>201</xdr:row>
      <xdr:rowOff>1228724</xdr:rowOff>
    </xdr:to>
    <xdr:pic>
      <xdr:nvPicPr>
        <xdr:cNvPr id="269" name="그림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1449" y="106194224"/>
          <a:ext cx="1190625" cy="1190625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202</xdr:row>
      <xdr:rowOff>47624</xdr:rowOff>
    </xdr:from>
    <xdr:to>
      <xdr:col>0</xdr:col>
      <xdr:colOff>1600200</xdr:colOff>
      <xdr:row>202</xdr:row>
      <xdr:rowOff>1209675</xdr:rowOff>
    </xdr:to>
    <xdr:pic>
      <xdr:nvPicPr>
        <xdr:cNvPr id="271" name="그림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9523" t="18037" r="-19841" b="19073"/>
        <a:stretch/>
      </xdr:blipFill>
      <xdr:spPr>
        <a:xfrm>
          <a:off x="47625" y="107461049"/>
          <a:ext cx="1552575" cy="1162051"/>
        </a:xfrm>
        <a:prstGeom prst="rect">
          <a:avLst/>
        </a:prstGeom>
      </xdr:spPr>
    </xdr:pic>
    <xdr:clientData/>
  </xdr:twoCellAnchor>
  <xdr:twoCellAnchor editAs="oneCell">
    <xdr:from>
      <xdr:col>0</xdr:col>
      <xdr:colOff>19049</xdr:colOff>
      <xdr:row>203</xdr:row>
      <xdr:rowOff>47625</xdr:rowOff>
    </xdr:from>
    <xdr:to>
      <xdr:col>0</xdr:col>
      <xdr:colOff>1590674</xdr:colOff>
      <xdr:row>203</xdr:row>
      <xdr:rowOff>1200150</xdr:rowOff>
    </xdr:to>
    <xdr:pic>
      <xdr:nvPicPr>
        <xdr:cNvPr id="273" name="그림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0853" t="23546" r="-17054" b="23694"/>
        <a:stretch/>
      </xdr:blipFill>
      <xdr:spPr>
        <a:xfrm>
          <a:off x="19049" y="108718350"/>
          <a:ext cx="1571625" cy="1152525"/>
        </a:xfrm>
        <a:prstGeom prst="rect">
          <a:avLst/>
        </a:prstGeom>
      </xdr:spPr>
    </xdr:pic>
    <xdr:clientData/>
  </xdr:twoCellAnchor>
  <xdr:twoCellAnchor editAs="oneCell">
    <xdr:from>
      <xdr:col>0</xdr:col>
      <xdr:colOff>26195</xdr:colOff>
      <xdr:row>209</xdr:row>
      <xdr:rowOff>45243</xdr:rowOff>
    </xdr:from>
    <xdr:to>
      <xdr:col>0</xdr:col>
      <xdr:colOff>1569245</xdr:colOff>
      <xdr:row>209</xdr:row>
      <xdr:rowOff>1220628</xdr:rowOff>
    </xdr:to>
    <xdr:pic>
      <xdr:nvPicPr>
        <xdr:cNvPr id="294" name="그림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64" t="43694" r="4823" b="18338"/>
        <a:stretch/>
      </xdr:blipFill>
      <xdr:spPr>
        <a:xfrm>
          <a:off x="26195" y="147075524"/>
          <a:ext cx="1543050" cy="1175385"/>
        </a:xfrm>
        <a:prstGeom prst="rect">
          <a:avLst/>
        </a:prstGeom>
      </xdr:spPr>
    </xdr:pic>
    <xdr:clientData/>
  </xdr:twoCellAnchor>
  <xdr:twoCellAnchor editAs="oneCell">
    <xdr:from>
      <xdr:col>0</xdr:col>
      <xdr:colOff>28576</xdr:colOff>
      <xdr:row>210</xdr:row>
      <xdr:rowOff>38099</xdr:rowOff>
    </xdr:from>
    <xdr:to>
      <xdr:col>0</xdr:col>
      <xdr:colOff>1571626</xdr:colOff>
      <xdr:row>210</xdr:row>
      <xdr:rowOff>1238250</xdr:rowOff>
    </xdr:to>
    <xdr:pic>
      <xdr:nvPicPr>
        <xdr:cNvPr id="296" name="그림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201" t="52575" r="13179" b="17843"/>
        <a:stretch/>
      </xdr:blipFill>
      <xdr:spPr>
        <a:xfrm>
          <a:off x="28576" y="126311024"/>
          <a:ext cx="1543050" cy="1200151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211</xdr:row>
      <xdr:rowOff>38100</xdr:rowOff>
    </xdr:from>
    <xdr:to>
      <xdr:col>0</xdr:col>
      <xdr:colOff>1600200</xdr:colOff>
      <xdr:row>211</xdr:row>
      <xdr:rowOff>1209675</xdr:rowOff>
    </xdr:to>
    <xdr:pic>
      <xdr:nvPicPr>
        <xdr:cNvPr id="308" name="그림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27" b="12727"/>
        <a:stretch/>
      </xdr:blipFill>
      <xdr:spPr>
        <a:xfrm>
          <a:off x="28575" y="148180425"/>
          <a:ext cx="1571625" cy="1171575"/>
        </a:xfrm>
        <a:prstGeom prst="rect">
          <a:avLst/>
        </a:prstGeom>
      </xdr:spPr>
    </xdr:pic>
    <xdr:clientData/>
  </xdr:twoCellAnchor>
  <xdr:twoCellAnchor editAs="oneCell">
    <xdr:from>
      <xdr:col>0</xdr:col>
      <xdr:colOff>92447</xdr:colOff>
      <xdr:row>212</xdr:row>
      <xdr:rowOff>39445</xdr:rowOff>
    </xdr:from>
    <xdr:to>
      <xdr:col>0</xdr:col>
      <xdr:colOff>1580029</xdr:colOff>
      <xdr:row>212</xdr:row>
      <xdr:rowOff>1231045</xdr:rowOff>
    </xdr:to>
    <xdr:pic>
      <xdr:nvPicPr>
        <xdr:cNvPr id="311" name="그림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92447" y="228163195"/>
          <a:ext cx="1487582" cy="119160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215</xdr:row>
      <xdr:rowOff>28575</xdr:rowOff>
    </xdr:from>
    <xdr:to>
      <xdr:col>0</xdr:col>
      <xdr:colOff>1590675</xdr:colOff>
      <xdr:row>215</xdr:row>
      <xdr:rowOff>1238251</xdr:rowOff>
    </xdr:to>
    <xdr:pic>
      <xdr:nvPicPr>
        <xdr:cNvPr id="318" name="그림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280" b="11280"/>
        <a:stretch/>
      </xdr:blipFill>
      <xdr:spPr>
        <a:xfrm>
          <a:off x="28575" y="231907896"/>
          <a:ext cx="1562100" cy="1209676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214</xdr:row>
      <xdr:rowOff>38099</xdr:rowOff>
    </xdr:from>
    <xdr:to>
      <xdr:col>0</xdr:col>
      <xdr:colOff>1590675</xdr:colOff>
      <xdr:row>214</xdr:row>
      <xdr:rowOff>1213484</xdr:rowOff>
    </xdr:to>
    <xdr:pic>
      <xdr:nvPicPr>
        <xdr:cNvPr id="320" name="그림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378" b="12378"/>
        <a:stretch/>
      </xdr:blipFill>
      <xdr:spPr>
        <a:xfrm>
          <a:off x="28575" y="230665563"/>
          <a:ext cx="1562100" cy="117538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217</xdr:row>
      <xdr:rowOff>38100</xdr:rowOff>
    </xdr:from>
    <xdr:to>
      <xdr:col>0</xdr:col>
      <xdr:colOff>1609726</xdr:colOff>
      <xdr:row>217</xdr:row>
      <xdr:rowOff>1242060</xdr:rowOff>
    </xdr:to>
    <xdr:pic>
      <xdr:nvPicPr>
        <xdr:cNvPr id="322" name="그림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697" b="11697"/>
        <a:stretch/>
      </xdr:blipFill>
      <xdr:spPr>
        <a:xfrm>
          <a:off x="38100" y="234421136"/>
          <a:ext cx="1571626" cy="120396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216</xdr:row>
      <xdr:rowOff>47624</xdr:rowOff>
    </xdr:from>
    <xdr:to>
      <xdr:col>0</xdr:col>
      <xdr:colOff>1590675</xdr:colOff>
      <xdr:row>216</xdr:row>
      <xdr:rowOff>1228725</xdr:rowOff>
    </xdr:to>
    <xdr:pic>
      <xdr:nvPicPr>
        <xdr:cNvPr id="324" name="그림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963" b="11963"/>
        <a:stretch/>
      </xdr:blipFill>
      <xdr:spPr>
        <a:xfrm>
          <a:off x="38100" y="233178803"/>
          <a:ext cx="1552575" cy="1181101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219</xdr:row>
      <xdr:rowOff>28576</xdr:rowOff>
    </xdr:from>
    <xdr:to>
      <xdr:col>0</xdr:col>
      <xdr:colOff>1600200</xdr:colOff>
      <xdr:row>219</xdr:row>
      <xdr:rowOff>1228726</xdr:rowOff>
    </xdr:to>
    <xdr:pic>
      <xdr:nvPicPr>
        <xdr:cNvPr id="334" name="그림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140" t="39195" r="24138" b="37546"/>
        <a:stretch/>
      </xdr:blipFill>
      <xdr:spPr>
        <a:xfrm>
          <a:off x="28575" y="238167183"/>
          <a:ext cx="1571625" cy="120015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220</xdr:row>
      <xdr:rowOff>38100</xdr:rowOff>
    </xdr:from>
    <xdr:to>
      <xdr:col>0</xdr:col>
      <xdr:colOff>1600200</xdr:colOff>
      <xdr:row>220</xdr:row>
      <xdr:rowOff>1238250</xdr:rowOff>
    </xdr:to>
    <xdr:pic>
      <xdr:nvPicPr>
        <xdr:cNvPr id="336" name="그림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392" t="40076" r="21967" b="35878"/>
        <a:stretch/>
      </xdr:blipFill>
      <xdr:spPr>
        <a:xfrm>
          <a:off x="38100" y="239428564"/>
          <a:ext cx="1562100" cy="120015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28576</xdr:colOff>
      <xdr:row>218</xdr:row>
      <xdr:rowOff>38101</xdr:rowOff>
    </xdr:from>
    <xdr:to>
      <xdr:col>0</xdr:col>
      <xdr:colOff>1590676</xdr:colOff>
      <xdr:row>218</xdr:row>
      <xdr:rowOff>1219201</xdr:rowOff>
    </xdr:to>
    <xdr:pic>
      <xdr:nvPicPr>
        <xdr:cNvPr id="338" name="그림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479" t="42390" r="28985" b="37393"/>
        <a:stretch/>
      </xdr:blipFill>
      <xdr:spPr>
        <a:xfrm>
          <a:off x="28576" y="236924851"/>
          <a:ext cx="1562100" cy="1181100"/>
        </a:xfrm>
        <a:prstGeom prst="rect">
          <a:avLst/>
        </a:prstGeom>
      </xdr:spPr>
    </xdr:pic>
    <xdr:clientData/>
  </xdr:twoCellAnchor>
  <xdr:twoCellAnchor editAs="oneCell">
    <xdr:from>
      <xdr:col>0</xdr:col>
      <xdr:colOff>38099</xdr:colOff>
      <xdr:row>221</xdr:row>
      <xdr:rowOff>38099</xdr:rowOff>
    </xdr:from>
    <xdr:to>
      <xdr:col>0</xdr:col>
      <xdr:colOff>1590675</xdr:colOff>
      <xdr:row>221</xdr:row>
      <xdr:rowOff>1228724</xdr:rowOff>
    </xdr:to>
    <xdr:pic>
      <xdr:nvPicPr>
        <xdr:cNvPr id="339" name="그림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99" y="240680420"/>
          <a:ext cx="1552576" cy="1190625"/>
        </a:xfrm>
        <a:prstGeom prst="rect">
          <a:avLst/>
        </a:prstGeom>
      </xdr:spPr>
    </xdr:pic>
    <xdr:clientData/>
  </xdr:twoCellAnchor>
  <xdr:twoCellAnchor editAs="oneCell">
    <xdr:from>
      <xdr:col>0</xdr:col>
      <xdr:colOff>47624</xdr:colOff>
      <xdr:row>222</xdr:row>
      <xdr:rowOff>28574</xdr:rowOff>
    </xdr:from>
    <xdr:to>
      <xdr:col>0</xdr:col>
      <xdr:colOff>1590675</xdr:colOff>
      <xdr:row>222</xdr:row>
      <xdr:rowOff>1238249</xdr:rowOff>
    </xdr:to>
    <xdr:pic>
      <xdr:nvPicPr>
        <xdr:cNvPr id="340" name="그림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4" y="241922753"/>
          <a:ext cx="1543051" cy="1209675"/>
        </a:xfrm>
        <a:prstGeom prst="rect">
          <a:avLst/>
        </a:prstGeom>
      </xdr:spPr>
    </xdr:pic>
    <xdr:clientData/>
  </xdr:twoCellAnchor>
  <xdr:twoCellAnchor editAs="oneCell">
    <xdr:from>
      <xdr:col>0</xdr:col>
      <xdr:colOff>28574</xdr:colOff>
      <xdr:row>223</xdr:row>
      <xdr:rowOff>28574</xdr:rowOff>
    </xdr:from>
    <xdr:to>
      <xdr:col>0</xdr:col>
      <xdr:colOff>1590675</xdr:colOff>
      <xdr:row>223</xdr:row>
      <xdr:rowOff>1238249</xdr:rowOff>
    </xdr:to>
    <xdr:pic>
      <xdr:nvPicPr>
        <xdr:cNvPr id="341" name="그림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243174610"/>
          <a:ext cx="1562101" cy="1209675"/>
        </a:xfrm>
        <a:prstGeom prst="rect">
          <a:avLst/>
        </a:prstGeom>
      </xdr:spPr>
    </xdr:pic>
    <xdr:clientData/>
  </xdr:twoCellAnchor>
  <xdr:twoCellAnchor editAs="oneCell">
    <xdr:from>
      <xdr:col>0</xdr:col>
      <xdr:colOff>28574</xdr:colOff>
      <xdr:row>224</xdr:row>
      <xdr:rowOff>28574</xdr:rowOff>
    </xdr:from>
    <xdr:to>
      <xdr:col>0</xdr:col>
      <xdr:colOff>1600200</xdr:colOff>
      <xdr:row>224</xdr:row>
      <xdr:rowOff>1238249</xdr:rowOff>
    </xdr:to>
    <xdr:pic>
      <xdr:nvPicPr>
        <xdr:cNvPr id="342" name="그림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244426467"/>
          <a:ext cx="1571626" cy="1209675"/>
        </a:xfrm>
        <a:prstGeom prst="rect">
          <a:avLst/>
        </a:prstGeom>
      </xdr:spPr>
    </xdr:pic>
    <xdr:clientData/>
  </xdr:twoCellAnchor>
  <xdr:twoCellAnchor editAs="oneCell">
    <xdr:from>
      <xdr:col>0</xdr:col>
      <xdr:colOff>28574</xdr:colOff>
      <xdr:row>225</xdr:row>
      <xdr:rowOff>47625</xdr:rowOff>
    </xdr:from>
    <xdr:to>
      <xdr:col>0</xdr:col>
      <xdr:colOff>1609725</xdr:colOff>
      <xdr:row>225</xdr:row>
      <xdr:rowOff>1238251</xdr:rowOff>
    </xdr:to>
    <xdr:pic>
      <xdr:nvPicPr>
        <xdr:cNvPr id="343" name="그림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245697375"/>
          <a:ext cx="1581151" cy="1190626"/>
        </a:xfrm>
        <a:prstGeom prst="rect">
          <a:avLst/>
        </a:prstGeom>
      </xdr:spPr>
    </xdr:pic>
    <xdr:clientData/>
  </xdr:twoCellAnchor>
  <xdr:twoCellAnchor editAs="oneCell">
    <xdr:from>
      <xdr:col>0</xdr:col>
      <xdr:colOff>38099</xdr:colOff>
      <xdr:row>226</xdr:row>
      <xdr:rowOff>28576</xdr:rowOff>
    </xdr:from>
    <xdr:to>
      <xdr:col>0</xdr:col>
      <xdr:colOff>1590674</xdr:colOff>
      <xdr:row>226</xdr:row>
      <xdr:rowOff>1228726</xdr:rowOff>
    </xdr:to>
    <xdr:pic>
      <xdr:nvPicPr>
        <xdr:cNvPr id="344" name="그림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99" y="246930183"/>
          <a:ext cx="1552575" cy="120015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28574</xdr:colOff>
      <xdr:row>227</xdr:row>
      <xdr:rowOff>38099</xdr:rowOff>
    </xdr:from>
    <xdr:to>
      <xdr:col>0</xdr:col>
      <xdr:colOff>1600199</xdr:colOff>
      <xdr:row>227</xdr:row>
      <xdr:rowOff>1228724</xdr:rowOff>
    </xdr:to>
    <xdr:pic>
      <xdr:nvPicPr>
        <xdr:cNvPr id="345" name="그림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248191563"/>
          <a:ext cx="1571625" cy="119062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228</xdr:row>
      <xdr:rowOff>28575</xdr:rowOff>
    </xdr:from>
    <xdr:to>
      <xdr:col>0</xdr:col>
      <xdr:colOff>1600200</xdr:colOff>
      <xdr:row>228</xdr:row>
      <xdr:rowOff>1228725</xdr:rowOff>
    </xdr:to>
    <xdr:pic>
      <xdr:nvPicPr>
        <xdr:cNvPr id="346" name="그림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249433896"/>
          <a:ext cx="1581150" cy="120015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28574</xdr:colOff>
      <xdr:row>229</xdr:row>
      <xdr:rowOff>38100</xdr:rowOff>
    </xdr:from>
    <xdr:to>
      <xdr:col>0</xdr:col>
      <xdr:colOff>1600199</xdr:colOff>
      <xdr:row>229</xdr:row>
      <xdr:rowOff>1219200</xdr:rowOff>
    </xdr:to>
    <xdr:pic>
      <xdr:nvPicPr>
        <xdr:cNvPr id="347" name="그림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250695279"/>
          <a:ext cx="1571625" cy="118110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28574</xdr:colOff>
      <xdr:row>230</xdr:row>
      <xdr:rowOff>28575</xdr:rowOff>
    </xdr:from>
    <xdr:to>
      <xdr:col>0</xdr:col>
      <xdr:colOff>1600199</xdr:colOff>
      <xdr:row>230</xdr:row>
      <xdr:rowOff>1228725</xdr:rowOff>
    </xdr:to>
    <xdr:pic>
      <xdr:nvPicPr>
        <xdr:cNvPr id="348" name="그림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251937611"/>
          <a:ext cx="1571625" cy="1200150"/>
        </a:xfrm>
        <a:prstGeom prst="rect">
          <a:avLst/>
        </a:prstGeom>
      </xdr:spPr>
    </xdr:pic>
    <xdr:clientData/>
  </xdr:twoCellAnchor>
  <xdr:twoCellAnchor editAs="oneCell">
    <xdr:from>
      <xdr:col>0</xdr:col>
      <xdr:colOff>99392</xdr:colOff>
      <xdr:row>122</xdr:row>
      <xdr:rowOff>25334</xdr:rowOff>
    </xdr:from>
    <xdr:to>
      <xdr:col>0</xdr:col>
      <xdr:colOff>1499152</xdr:colOff>
      <xdr:row>123</xdr:row>
      <xdr:rowOff>1658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392" y="2668522"/>
          <a:ext cx="1399760" cy="1238385"/>
        </a:xfrm>
        <a:prstGeom prst="rect">
          <a:avLst/>
        </a:prstGeom>
      </xdr:spPr>
    </xdr:pic>
    <xdr:clientData/>
  </xdr:twoCellAnchor>
  <xdr:twoCellAnchor editAs="oneCell">
    <xdr:from>
      <xdr:col>0</xdr:col>
      <xdr:colOff>82826</xdr:colOff>
      <xdr:row>124</xdr:row>
      <xdr:rowOff>25335</xdr:rowOff>
    </xdr:from>
    <xdr:to>
      <xdr:col>0</xdr:col>
      <xdr:colOff>1490870</xdr:colOff>
      <xdr:row>124</xdr:row>
      <xdr:rowOff>1242391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2826" y="7695031"/>
          <a:ext cx="1408044" cy="1217056"/>
        </a:xfrm>
        <a:prstGeom prst="rect">
          <a:avLst/>
        </a:prstGeom>
      </xdr:spPr>
    </xdr:pic>
    <xdr:clientData/>
  </xdr:twoCellAnchor>
  <xdr:twoCellAnchor editAs="oneCell">
    <xdr:from>
      <xdr:col>0</xdr:col>
      <xdr:colOff>82826</xdr:colOff>
      <xdr:row>125</xdr:row>
      <xdr:rowOff>8284</xdr:rowOff>
    </xdr:from>
    <xdr:to>
      <xdr:col>0</xdr:col>
      <xdr:colOff>1499153</xdr:colOff>
      <xdr:row>125</xdr:row>
      <xdr:rowOff>1232648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2826" y="8936936"/>
          <a:ext cx="1416327" cy="1224364"/>
        </a:xfrm>
        <a:prstGeom prst="rect">
          <a:avLst/>
        </a:prstGeom>
      </xdr:spPr>
    </xdr:pic>
    <xdr:clientData/>
  </xdr:twoCellAnchor>
  <xdr:twoCellAnchor editAs="oneCell">
    <xdr:from>
      <xdr:col>0</xdr:col>
      <xdr:colOff>50731</xdr:colOff>
      <xdr:row>123</xdr:row>
      <xdr:rowOff>46225</xdr:rowOff>
    </xdr:from>
    <xdr:to>
      <xdr:col>0</xdr:col>
      <xdr:colOff>1500187</xdr:colOff>
      <xdr:row>124</xdr:row>
      <xdr:rowOff>5604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0731" y="38027163"/>
          <a:ext cx="1449456" cy="1221441"/>
        </a:xfrm>
        <a:prstGeom prst="rect">
          <a:avLst/>
        </a:prstGeom>
      </xdr:spPr>
    </xdr:pic>
    <xdr:clientData/>
  </xdr:twoCellAnchor>
  <xdr:twoCellAnchor editAs="oneCell">
    <xdr:from>
      <xdr:col>0</xdr:col>
      <xdr:colOff>124239</xdr:colOff>
      <xdr:row>208</xdr:row>
      <xdr:rowOff>0</xdr:rowOff>
    </xdr:from>
    <xdr:to>
      <xdr:col>0</xdr:col>
      <xdr:colOff>1490870</xdr:colOff>
      <xdr:row>208</xdr:row>
      <xdr:rowOff>1232647</xdr:rowOff>
    </xdr:to>
    <xdr:pic>
      <xdr:nvPicPr>
        <xdr:cNvPr id="148" name="그림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4239" y="5151783"/>
          <a:ext cx="1366631" cy="1232647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206</xdr:row>
      <xdr:rowOff>9524</xdr:rowOff>
    </xdr:from>
    <xdr:to>
      <xdr:col>0</xdr:col>
      <xdr:colOff>1533525</xdr:colOff>
      <xdr:row>206</xdr:row>
      <xdr:rowOff>1447799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1381124"/>
          <a:ext cx="1438275" cy="1438275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207</xdr:row>
      <xdr:rowOff>28575</xdr:rowOff>
    </xdr:from>
    <xdr:to>
      <xdr:col>0</xdr:col>
      <xdr:colOff>1552574</xdr:colOff>
      <xdr:row>207</xdr:row>
      <xdr:rowOff>1495424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2886075"/>
          <a:ext cx="1466849" cy="146684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95252</xdr:colOff>
      <xdr:row>118</xdr:row>
      <xdr:rowOff>11908</xdr:rowOff>
    </xdr:from>
    <xdr:to>
      <xdr:col>0</xdr:col>
      <xdr:colOff>1495652</xdr:colOff>
      <xdr:row>118</xdr:row>
      <xdr:rowOff>1250308</xdr:rowOff>
    </xdr:to>
    <xdr:pic>
      <xdr:nvPicPr>
        <xdr:cNvPr id="171" name="그림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52" y="46827283"/>
          <a:ext cx="1400400" cy="1238400"/>
        </a:xfrm>
        <a:prstGeom prst="rect">
          <a:avLst/>
        </a:prstGeom>
      </xdr:spPr>
    </xdr:pic>
    <xdr:clientData/>
  </xdr:twoCellAnchor>
  <xdr:twoCellAnchor editAs="oneCell">
    <xdr:from>
      <xdr:col>0</xdr:col>
      <xdr:colOff>79447</xdr:colOff>
      <xdr:row>120</xdr:row>
      <xdr:rowOff>23812</xdr:rowOff>
    </xdr:from>
    <xdr:to>
      <xdr:col>0</xdr:col>
      <xdr:colOff>1479847</xdr:colOff>
      <xdr:row>121</xdr:row>
      <xdr:rowOff>146</xdr:rowOff>
    </xdr:to>
    <xdr:pic>
      <xdr:nvPicPr>
        <xdr:cNvPr id="173" name="그림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9447" y="10239375"/>
          <a:ext cx="1400400" cy="1238400"/>
        </a:xfrm>
        <a:prstGeom prst="rect">
          <a:avLst/>
        </a:prstGeom>
      </xdr:spPr>
    </xdr:pic>
    <xdr:clientData/>
  </xdr:twoCellAnchor>
  <xdr:twoCellAnchor editAs="oneCell">
    <xdr:from>
      <xdr:col>0</xdr:col>
      <xdr:colOff>91278</xdr:colOff>
      <xdr:row>119</xdr:row>
      <xdr:rowOff>6762</xdr:rowOff>
    </xdr:from>
    <xdr:to>
      <xdr:col>0</xdr:col>
      <xdr:colOff>1491678</xdr:colOff>
      <xdr:row>119</xdr:row>
      <xdr:rowOff>1245162</xdr:rowOff>
    </xdr:to>
    <xdr:pic>
      <xdr:nvPicPr>
        <xdr:cNvPr id="175" name="그림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1278" y="48084200"/>
          <a:ext cx="1400400" cy="1238400"/>
        </a:xfrm>
        <a:prstGeom prst="rect">
          <a:avLst/>
        </a:prstGeom>
      </xdr:spPr>
    </xdr:pic>
    <xdr:clientData/>
  </xdr:twoCellAnchor>
  <xdr:twoCellAnchor editAs="oneCell">
    <xdr:from>
      <xdr:col>0</xdr:col>
      <xdr:colOff>98246</xdr:colOff>
      <xdr:row>121</xdr:row>
      <xdr:rowOff>20889</xdr:rowOff>
    </xdr:from>
    <xdr:to>
      <xdr:col>0</xdr:col>
      <xdr:colOff>1498646</xdr:colOff>
      <xdr:row>122</xdr:row>
      <xdr:rowOff>4229</xdr:rowOff>
    </xdr:to>
    <xdr:pic>
      <xdr:nvPicPr>
        <xdr:cNvPr id="177" name="그림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8246" y="12760577"/>
          <a:ext cx="1400400" cy="1238400"/>
        </a:xfrm>
        <a:prstGeom prst="rect">
          <a:avLst/>
        </a:prstGeom>
      </xdr:spPr>
    </xdr:pic>
    <xdr:clientData/>
  </xdr:twoCellAnchor>
  <xdr:twoCellAnchor editAs="oneCell">
    <xdr:from>
      <xdr:col>0</xdr:col>
      <xdr:colOff>106868</xdr:colOff>
      <xdr:row>117</xdr:row>
      <xdr:rowOff>9686</xdr:rowOff>
    </xdr:from>
    <xdr:to>
      <xdr:col>0</xdr:col>
      <xdr:colOff>1507268</xdr:colOff>
      <xdr:row>117</xdr:row>
      <xdr:rowOff>1248086</xdr:rowOff>
    </xdr:to>
    <xdr:pic>
      <xdr:nvPicPr>
        <xdr:cNvPr id="179" name="그림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6868" y="14011436"/>
          <a:ext cx="1400400" cy="12384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107</xdr:row>
      <xdr:rowOff>11906</xdr:rowOff>
    </xdr:from>
    <xdr:to>
      <xdr:col>0</xdr:col>
      <xdr:colOff>1495650</xdr:colOff>
      <xdr:row>107</xdr:row>
      <xdr:rowOff>1250306</xdr:rowOff>
    </xdr:to>
    <xdr:pic>
      <xdr:nvPicPr>
        <xdr:cNvPr id="270" name="그림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50" y="1393031"/>
          <a:ext cx="1400400" cy="1238400"/>
        </a:xfrm>
        <a:prstGeom prst="rect">
          <a:avLst/>
        </a:prstGeom>
      </xdr:spPr>
    </xdr:pic>
    <xdr:clientData/>
  </xdr:twoCellAnchor>
  <xdr:twoCellAnchor editAs="oneCell">
    <xdr:from>
      <xdr:col>0</xdr:col>
      <xdr:colOff>83344</xdr:colOff>
      <xdr:row>109</xdr:row>
      <xdr:rowOff>23813</xdr:rowOff>
    </xdr:from>
    <xdr:to>
      <xdr:col>0</xdr:col>
      <xdr:colOff>1483744</xdr:colOff>
      <xdr:row>110</xdr:row>
      <xdr:rowOff>149</xdr:rowOff>
    </xdr:to>
    <xdr:pic>
      <xdr:nvPicPr>
        <xdr:cNvPr id="272" name="그림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3344" y="3929063"/>
          <a:ext cx="1400400" cy="12384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95249</xdr:colOff>
      <xdr:row>116</xdr:row>
      <xdr:rowOff>16667</xdr:rowOff>
    </xdr:from>
    <xdr:to>
      <xdr:col>0</xdr:col>
      <xdr:colOff>1495649</xdr:colOff>
      <xdr:row>117</xdr:row>
      <xdr:rowOff>4</xdr:rowOff>
    </xdr:to>
    <xdr:pic>
      <xdr:nvPicPr>
        <xdr:cNvPr id="214" name="그림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49" y="19066667"/>
          <a:ext cx="1400400" cy="12384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95251</xdr:colOff>
      <xdr:row>110</xdr:row>
      <xdr:rowOff>23812</xdr:rowOff>
    </xdr:from>
    <xdr:to>
      <xdr:col>0</xdr:col>
      <xdr:colOff>1495651</xdr:colOff>
      <xdr:row>111</xdr:row>
      <xdr:rowOff>146</xdr:rowOff>
    </xdr:to>
    <xdr:pic>
      <xdr:nvPicPr>
        <xdr:cNvPr id="226" name="그림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51" y="5191125"/>
          <a:ext cx="1400400" cy="12384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95251</xdr:colOff>
      <xdr:row>108</xdr:row>
      <xdr:rowOff>23812</xdr:rowOff>
    </xdr:from>
    <xdr:to>
      <xdr:col>0</xdr:col>
      <xdr:colOff>1495651</xdr:colOff>
      <xdr:row>109</xdr:row>
      <xdr:rowOff>151</xdr:rowOff>
    </xdr:to>
    <xdr:pic>
      <xdr:nvPicPr>
        <xdr:cNvPr id="215" name="그림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51" y="2667000"/>
          <a:ext cx="1400400" cy="12384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95249</xdr:colOff>
      <xdr:row>111</xdr:row>
      <xdr:rowOff>23814</xdr:rowOff>
    </xdr:from>
    <xdr:to>
      <xdr:col>0</xdr:col>
      <xdr:colOff>1495649</xdr:colOff>
      <xdr:row>112</xdr:row>
      <xdr:rowOff>154</xdr:rowOff>
    </xdr:to>
    <xdr:pic>
      <xdr:nvPicPr>
        <xdr:cNvPr id="228" name="그림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49" y="6453189"/>
          <a:ext cx="1400400" cy="1238400"/>
        </a:xfrm>
        <a:prstGeom prst="rect">
          <a:avLst/>
        </a:prstGeom>
      </xdr:spPr>
    </xdr:pic>
    <xdr:clientData/>
  </xdr:twoCellAnchor>
  <xdr:twoCellAnchor editAs="oneCell">
    <xdr:from>
      <xdr:col>0</xdr:col>
      <xdr:colOff>107153</xdr:colOff>
      <xdr:row>115</xdr:row>
      <xdr:rowOff>23811</xdr:rowOff>
    </xdr:from>
    <xdr:to>
      <xdr:col>0</xdr:col>
      <xdr:colOff>1507553</xdr:colOff>
      <xdr:row>116</xdr:row>
      <xdr:rowOff>151</xdr:rowOff>
    </xdr:to>
    <xdr:pic>
      <xdr:nvPicPr>
        <xdr:cNvPr id="261" name="그림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153" y="15287624"/>
          <a:ext cx="1400400" cy="1238400"/>
        </a:xfrm>
        <a:prstGeom prst="rect">
          <a:avLst/>
        </a:prstGeom>
      </xdr:spPr>
    </xdr:pic>
    <xdr:clientData/>
  </xdr:twoCellAnchor>
  <xdr:twoCellAnchor editAs="oneCell">
    <xdr:from>
      <xdr:col>0</xdr:col>
      <xdr:colOff>192630</xdr:colOff>
      <xdr:row>93</xdr:row>
      <xdr:rowOff>11906</xdr:rowOff>
    </xdr:from>
    <xdr:to>
      <xdr:col>0</xdr:col>
      <xdr:colOff>1593030</xdr:colOff>
      <xdr:row>93</xdr:row>
      <xdr:rowOff>1250306</xdr:rowOff>
    </xdr:to>
    <xdr:pic>
      <xdr:nvPicPr>
        <xdr:cNvPr id="193" name="그림 192">
          <a:extLst>
            <a:ext uri="{FF2B5EF4-FFF2-40B4-BE49-F238E27FC236}">
              <a16:creationId xmlns:a16="http://schemas.microsoft.com/office/drawing/2014/main" id="{10C88128-6E3C-45ED-9F00-10B39D55A73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2630" y="1393031"/>
          <a:ext cx="1400400" cy="1238400"/>
        </a:xfrm>
        <a:prstGeom prst="rect">
          <a:avLst/>
        </a:prstGeom>
      </xdr:spPr>
    </xdr:pic>
    <xdr:clientData/>
  </xdr:twoCellAnchor>
  <xdr:twoCellAnchor editAs="oneCell">
    <xdr:from>
      <xdr:col>0</xdr:col>
      <xdr:colOff>178344</xdr:colOff>
      <xdr:row>94</xdr:row>
      <xdr:rowOff>9525</xdr:rowOff>
    </xdr:from>
    <xdr:to>
      <xdr:col>0</xdr:col>
      <xdr:colOff>1578744</xdr:colOff>
      <xdr:row>94</xdr:row>
      <xdr:rowOff>1247925</xdr:rowOff>
    </xdr:to>
    <xdr:pic>
      <xdr:nvPicPr>
        <xdr:cNvPr id="287" name="그림 286">
          <a:extLst>
            <a:ext uri="{FF2B5EF4-FFF2-40B4-BE49-F238E27FC236}">
              <a16:creationId xmlns:a16="http://schemas.microsoft.com/office/drawing/2014/main" id="{D73A6286-2594-4A95-A37B-50518856E85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8344" y="2652713"/>
          <a:ext cx="1400400" cy="1238400"/>
        </a:xfrm>
        <a:prstGeom prst="rect">
          <a:avLst/>
        </a:prstGeom>
      </xdr:spPr>
    </xdr:pic>
    <xdr:clientData/>
  </xdr:twoCellAnchor>
  <xdr:twoCellAnchor editAs="oneCell">
    <xdr:from>
      <xdr:col>0</xdr:col>
      <xdr:colOff>164058</xdr:colOff>
      <xdr:row>95</xdr:row>
      <xdr:rowOff>7143</xdr:rowOff>
    </xdr:from>
    <xdr:to>
      <xdr:col>0</xdr:col>
      <xdr:colOff>1564458</xdr:colOff>
      <xdr:row>95</xdr:row>
      <xdr:rowOff>1245543</xdr:rowOff>
    </xdr:to>
    <xdr:pic>
      <xdr:nvPicPr>
        <xdr:cNvPr id="293" name="그림 292">
          <a:extLst>
            <a:ext uri="{FF2B5EF4-FFF2-40B4-BE49-F238E27FC236}">
              <a16:creationId xmlns:a16="http://schemas.microsoft.com/office/drawing/2014/main" id="{E69A11FA-B792-401A-9C18-F81D259BE77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4058" y="3912393"/>
          <a:ext cx="1400400" cy="1238400"/>
        </a:xfrm>
        <a:prstGeom prst="rect">
          <a:avLst/>
        </a:prstGeom>
      </xdr:spPr>
    </xdr:pic>
    <xdr:clientData/>
  </xdr:twoCellAnchor>
  <xdr:twoCellAnchor editAs="oneCell">
    <xdr:from>
      <xdr:col>0</xdr:col>
      <xdr:colOff>185489</xdr:colOff>
      <xdr:row>96</xdr:row>
      <xdr:rowOff>16667</xdr:rowOff>
    </xdr:from>
    <xdr:to>
      <xdr:col>0</xdr:col>
      <xdr:colOff>1585889</xdr:colOff>
      <xdr:row>97</xdr:row>
      <xdr:rowOff>11</xdr:rowOff>
    </xdr:to>
    <xdr:pic>
      <xdr:nvPicPr>
        <xdr:cNvPr id="295" name="그림 294">
          <a:extLst>
            <a:ext uri="{FF2B5EF4-FFF2-40B4-BE49-F238E27FC236}">
              <a16:creationId xmlns:a16="http://schemas.microsoft.com/office/drawing/2014/main" id="{DBD7CB9C-7804-4A4B-ABDB-ECAA8E1F1EA4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5489" y="5183980"/>
          <a:ext cx="1400400" cy="1238400"/>
        </a:xfrm>
        <a:prstGeom prst="rect">
          <a:avLst/>
        </a:prstGeom>
      </xdr:spPr>
    </xdr:pic>
    <xdr:clientData/>
  </xdr:twoCellAnchor>
  <xdr:twoCellAnchor editAs="oneCell">
    <xdr:from>
      <xdr:col>0</xdr:col>
      <xdr:colOff>183108</xdr:colOff>
      <xdr:row>97</xdr:row>
      <xdr:rowOff>26193</xdr:rowOff>
    </xdr:from>
    <xdr:to>
      <xdr:col>0</xdr:col>
      <xdr:colOff>1583508</xdr:colOff>
      <xdr:row>98</xdr:row>
      <xdr:rowOff>2530</xdr:rowOff>
    </xdr:to>
    <xdr:pic>
      <xdr:nvPicPr>
        <xdr:cNvPr id="297" name="그림 296">
          <a:extLst>
            <a:ext uri="{FF2B5EF4-FFF2-40B4-BE49-F238E27FC236}">
              <a16:creationId xmlns:a16="http://schemas.microsoft.com/office/drawing/2014/main" id="{3B28E398-532D-4FDF-89E3-B7B65AAB17D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3108" y="6455568"/>
          <a:ext cx="1400400" cy="1238400"/>
        </a:xfrm>
        <a:prstGeom prst="rect">
          <a:avLst/>
        </a:prstGeom>
      </xdr:spPr>
    </xdr:pic>
    <xdr:clientData/>
  </xdr:twoCellAnchor>
  <xdr:twoCellAnchor editAs="oneCell">
    <xdr:from>
      <xdr:col>0</xdr:col>
      <xdr:colOff>159544</xdr:colOff>
      <xdr:row>103</xdr:row>
      <xdr:rowOff>11906</xdr:rowOff>
    </xdr:from>
    <xdr:to>
      <xdr:col>0</xdr:col>
      <xdr:colOff>1559944</xdr:colOff>
      <xdr:row>103</xdr:row>
      <xdr:rowOff>1250306</xdr:rowOff>
    </xdr:to>
    <xdr:pic>
      <xdr:nvPicPr>
        <xdr:cNvPr id="310" name="그림 309">
          <a:extLst>
            <a:ext uri="{FF2B5EF4-FFF2-40B4-BE49-F238E27FC236}">
              <a16:creationId xmlns:a16="http://schemas.microsoft.com/office/drawing/2014/main" id="{AB0D6D8D-4CC2-4C89-89E2-FDAE9EFE5FD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544" y="14013656"/>
          <a:ext cx="1400400" cy="1238400"/>
        </a:xfrm>
        <a:prstGeom prst="rect">
          <a:avLst/>
        </a:prstGeom>
      </xdr:spPr>
    </xdr:pic>
    <xdr:clientData/>
  </xdr:twoCellAnchor>
  <xdr:twoCellAnchor editAs="oneCell">
    <xdr:from>
      <xdr:col>0</xdr:col>
      <xdr:colOff>159540</xdr:colOff>
      <xdr:row>104</xdr:row>
      <xdr:rowOff>11906</xdr:rowOff>
    </xdr:from>
    <xdr:to>
      <xdr:col>0</xdr:col>
      <xdr:colOff>1559940</xdr:colOff>
      <xdr:row>104</xdr:row>
      <xdr:rowOff>1250306</xdr:rowOff>
    </xdr:to>
    <xdr:pic>
      <xdr:nvPicPr>
        <xdr:cNvPr id="313" name="그림 312">
          <a:extLst>
            <a:ext uri="{FF2B5EF4-FFF2-40B4-BE49-F238E27FC236}">
              <a16:creationId xmlns:a16="http://schemas.microsoft.com/office/drawing/2014/main" id="{E4BA21DB-D505-4596-BDA7-DAB52A442C32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540" y="15275719"/>
          <a:ext cx="1400400" cy="1238400"/>
        </a:xfrm>
        <a:prstGeom prst="rect">
          <a:avLst/>
        </a:prstGeom>
      </xdr:spPr>
    </xdr:pic>
    <xdr:clientData/>
  </xdr:twoCellAnchor>
  <xdr:twoCellAnchor editAs="oneCell">
    <xdr:from>
      <xdr:col>0</xdr:col>
      <xdr:colOff>145253</xdr:colOff>
      <xdr:row>105</xdr:row>
      <xdr:rowOff>9525</xdr:rowOff>
    </xdr:from>
    <xdr:to>
      <xdr:col>0</xdr:col>
      <xdr:colOff>1545653</xdr:colOff>
      <xdr:row>105</xdr:row>
      <xdr:rowOff>1247925</xdr:rowOff>
    </xdr:to>
    <xdr:pic>
      <xdr:nvPicPr>
        <xdr:cNvPr id="317" name="그림 316">
          <a:extLst>
            <a:ext uri="{FF2B5EF4-FFF2-40B4-BE49-F238E27FC236}">
              <a16:creationId xmlns:a16="http://schemas.microsoft.com/office/drawing/2014/main" id="{77BC6D60-8A92-46D2-9CEC-3B3EE7C1E9B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5253" y="16535400"/>
          <a:ext cx="1400400" cy="1238400"/>
        </a:xfrm>
        <a:prstGeom prst="rect">
          <a:avLst/>
        </a:prstGeom>
      </xdr:spPr>
    </xdr:pic>
    <xdr:clientData/>
  </xdr:twoCellAnchor>
  <xdr:twoCellAnchor editAs="oneCell">
    <xdr:from>
      <xdr:col>0</xdr:col>
      <xdr:colOff>142872</xdr:colOff>
      <xdr:row>106</xdr:row>
      <xdr:rowOff>7144</xdr:rowOff>
    </xdr:from>
    <xdr:to>
      <xdr:col>0</xdr:col>
      <xdr:colOff>1543272</xdr:colOff>
      <xdr:row>106</xdr:row>
      <xdr:rowOff>1245544</xdr:rowOff>
    </xdr:to>
    <xdr:pic>
      <xdr:nvPicPr>
        <xdr:cNvPr id="319" name="그림 318">
          <a:extLst>
            <a:ext uri="{FF2B5EF4-FFF2-40B4-BE49-F238E27FC236}">
              <a16:creationId xmlns:a16="http://schemas.microsoft.com/office/drawing/2014/main" id="{77076A1F-9078-4D80-A626-543C154033A5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2872" y="17795082"/>
          <a:ext cx="1400400" cy="1238400"/>
        </a:xfrm>
        <a:prstGeom prst="rect">
          <a:avLst/>
        </a:prstGeom>
      </xdr:spPr>
    </xdr:pic>
    <xdr:clientData/>
  </xdr:twoCellAnchor>
  <xdr:twoCellAnchor editAs="oneCell">
    <xdr:from>
      <xdr:col>0</xdr:col>
      <xdr:colOff>164298</xdr:colOff>
      <xdr:row>98</xdr:row>
      <xdr:rowOff>23812</xdr:rowOff>
    </xdr:from>
    <xdr:to>
      <xdr:col>0</xdr:col>
      <xdr:colOff>1564698</xdr:colOff>
      <xdr:row>99</xdr:row>
      <xdr:rowOff>150</xdr:rowOff>
    </xdr:to>
    <xdr:pic>
      <xdr:nvPicPr>
        <xdr:cNvPr id="197" name="그림 196">
          <a:extLst>
            <a:ext uri="{FF2B5EF4-FFF2-40B4-BE49-F238E27FC236}">
              <a16:creationId xmlns:a16="http://schemas.microsoft.com/office/drawing/2014/main" id="{EDE7C0DA-11D9-47D2-8D23-CCBE0215038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4298" y="7715250"/>
          <a:ext cx="1400400" cy="1238400"/>
        </a:xfrm>
        <a:prstGeom prst="rect">
          <a:avLst/>
        </a:prstGeom>
      </xdr:spPr>
    </xdr:pic>
    <xdr:clientData/>
  </xdr:twoCellAnchor>
  <xdr:twoCellAnchor editAs="oneCell">
    <xdr:from>
      <xdr:col>0</xdr:col>
      <xdr:colOff>173826</xdr:colOff>
      <xdr:row>99</xdr:row>
      <xdr:rowOff>9526</xdr:rowOff>
    </xdr:from>
    <xdr:to>
      <xdr:col>0</xdr:col>
      <xdr:colOff>1574226</xdr:colOff>
      <xdr:row>99</xdr:row>
      <xdr:rowOff>1247926</xdr:rowOff>
    </xdr:to>
    <xdr:pic>
      <xdr:nvPicPr>
        <xdr:cNvPr id="230" name="그림 229">
          <a:extLst>
            <a:ext uri="{FF2B5EF4-FFF2-40B4-BE49-F238E27FC236}">
              <a16:creationId xmlns:a16="http://schemas.microsoft.com/office/drawing/2014/main" id="{3FED413D-D72B-49B4-A03B-7F66D8F95215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3826" y="8963026"/>
          <a:ext cx="1400400" cy="1238400"/>
        </a:xfrm>
        <a:prstGeom prst="rect">
          <a:avLst/>
        </a:prstGeom>
      </xdr:spPr>
    </xdr:pic>
    <xdr:clientData/>
  </xdr:twoCellAnchor>
  <xdr:twoCellAnchor editAs="oneCell">
    <xdr:from>
      <xdr:col>0</xdr:col>
      <xdr:colOff>183352</xdr:colOff>
      <xdr:row>100</xdr:row>
      <xdr:rowOff>19049</xdr:rowOff>
    </xdr:from>
    <xdr:to>
      <xdr:col>0</xdr:col>
      <xdr:colOff>1583752</xdr:colOff>
      <xdr:row>101</xdr:row>
      <xdr:rowOff>2392</xdr:rowOff>
    </xdr:to>
    <xdr:pic>
      <xdr:nvPicPr>
        <xdr:cNvPr id="267" name="그림 266">
          <a:extLst>
            <a:ext uri="{FF2B5EF4-FFF2-40B4-BE49-F238E27FC236}">
              <a16:creationId xmlns:a16="http://schemas.microsoft.com/office/drawing/2014/main" id="{2F3E1CA4-69FE-44A2-AD41-5D225FEF9FD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3352" y="10234612"/>
          <a:ext cx="1400400" cy="1238400"/>
        </a:xfrm>
        <a:prstGeom prst="rect">
          <a:avLst/>
        </a:prstGeom>
      </xdr:spPr>
    </xdr:pic>
    <xdr:clientData/>
  </xdr:twoCellAnchor>
  <xdr:twoCellAnchor editAs="oneCell">
    <xdr:from>
      <xdr:col>0</xdr:col>
      <xdr:colOff>157159</xdr:colOff>
      <xdr:row>101</xdr:row>
      <xdr:rowOff>28574</xdr:rowOff>
    </xdr:from>
    <xdr:to>
      <xdr:col>0</xdr:col>
      <xdr:colOff>1557559</xdr:colOff>
      <xdr:row>102</xdr:row>
      <xdr:rowOff>4914</xdr:rowOff>
    </xdr:to>
    <xdr:pic>
      <xdr:nvPicPr>
        <xdr:cNvPr id="274" name="그림 273">
          <a:extLst>
            <a:ext uri="{FF2B5EF4-FFF2-40B4-BE49-F238E27FC236}">
              <a16:creationId xmlns:a16="http://schemas.microsoft.com/office/drawing/2014/main" id="{8039CC35-F578-4B84-9BF6-FE2716B7E5E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7159" y="11506199"/>
          <a:ext cx="1400400" cy="1238400"/>
        </a:xfrm>
        <a:prstGeom prst="rect">
          <a:avLst/>
        </a:prstGeom>
      </xdr:spPr>
    </xdr:pic>
    <xdr:clientData/>
  </xdr:twoCellAnchor>
  <xdr:twoCellAnchor editAs="oneCell">
    <xdr:from>
      <xdr:col>0</xdr:col>
      <xdr:colOff>154778</xdr:colOff>
      <xdr:row>102</xdr:row>
      <xdr:rowOff>26193</xdr:rowOff>
    </xdr:from>
    <xdr:to>
      <xdr:col>0</xdr:col>
      <xdr:colOff>1555178</xdr:colOff>
      <xdr:row>103</xdr:row>
      <xdr:rowOff>2530</xdr:rowOff>
    </xdr:to>
    <xdr:pic>
      <xdr:nvPicPr>
        <xdr:cNvPr id="276" name="그림 275">
          <a:extLst>
            <a:ext uri="{FF2B5EF4-FFF2-40B4-BE49-F238E27FC236}">
              <a16:creationId xmlns:a16="http://schemas.microsoft.com/office/drawing/2014/main" id="{7CBBEB56-8D5D-4EC3-BC86-092618B4E33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4778" y="12765881"/>
          <a:ext cx="1400400" cy="1238400"/>
        </a:xfrm>
        <a:prstGeom prst="rect">
          <a:avLst/>
        </a:prstGeom>
      </xdr:spPr>
    </xdr:pic>
    <xdr:clientData/>
  </xdr:twoCellAnchor>
  <xdr:twoCellAnchor editAs="oneCell">
    <xdr:from>
      <xdr:col>0</xdr:col>
      <xdr:colOff>193880</xdr:colOff>
      <xdr:row>89</xdr:row>
      <xdr:rowOff>8403</xdr:rowOff>
    </xdr:from>
    <xdr:to>
      <xdr:col>0</xdr:col>
      <xdr:colOff>1594280</xdr:colOff>
      <xdr:row>89</xdr:row>
      <xdr:rowOff>1239603</xdr:rowOff>
    </xdr:to>
    <xdr:pic>
      <xdr:nvPicPr>
        <xdr:cNvPr id="286" name="그림 285">
          <a:extLst>
            <a:ext uri="{FF2B5EF4-FFF2-40B4-BE49-F238E27FC236}">
              <a16:creationId xmlns:a16="http://schemas.microsoft.com/office/drawing/2014/main" id="{38662242-9B6D-4764-81AD-E958D9B0DA7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3880" y="6437778"/>
          <a:ext cx="1400400" cy="1231200"/>
        </a:xfrm>
        <a:prstGeom prst="rect">
          <a:avLst/>
        </a:prstGeom>
      </xdr:spPr>
    </xdr:pic>
    <xdr:clientData/>
  </xdr:twoCellAnchor>
  <xdr:twoCellAnchor editAs="oneCell">
    <xdr:from>
      <xdr:col>0</xdr:col>
      <xdr:colOff>176090</xdr:colOff>
      <xdr:row>90</xdr:row>
      <xdr:rowOff>22831</xdr:rowOff>
    </xdr:from>
    <xdr:to>
      <xdr:col>0</xdr:col>
      <xdr:colOff>1576490</xdr:colOff>
      <xdr:row>91</xdr:row>
      <xdr:rowOff>2176</xdr:rowOff>
    </xdr:to>
    <xdr:pic>
      <xdr:nvPicPr>
        <xdr:cNvPr id="299" name="그림 298">
          <a:extLst>
            <a:ext uri="{FF2B5EF4-FFF2-40B4-BE49-F238E27FC236}">
              <a16:creationId xmlns:a16="http://schemas.microsoft.com/office/drawing/2014/main" id="{6E57CE2C-E8BE-4153-80CE-6FA24107985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6090" y="7714269"/>
          <a:ext cx="1400400" cy="1231200"/>
        </a:xfrm>
        <a:prstGeom prst="rect">
          <a:avLst/>
        </a:prstGeom>
      </xdr:spPr>
    </xdr:pic>
    <xdr:clientData/>
  </xdr:twoCellAnchor>
  <xdr:twoCellAnchor editAs="oneCell">
    <xdr:from>
      <xdr:col>0</xdr:col>
      <xdr:colOff>173707</xdr:colOff>
      <xdr:row>91</xdr:row>
      <xdr:rowOff>13446</xdr:rowOff>
    </xdr:from>
    <xdr:to>
      <xdr:col>0</xdr:col>
      <xdr:colOff>1574107</xdr:colOff>
      <xdr:row>91</xdr:row>
      <xdr:rowOff>1244646</xdr:rowOff>
    </xdr:to>
    <xdr:pic>
      <xdr:nvPicPr>
        <xdr:cNvPr id="301" name="그림 300">
          <a:extLst>
            <a:ext uri="{FF2B5EF4-FFF2-40B4-BE49-F238E27FC236}">
              <a16:creationId xmlns:a16="http://schemas.microsoft.com/office/drawing/2014/main" id="{675DB28A-3A02-45D4-80F9-C3D9E76F6B5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3707" y="8966946"/>
          <a:ext cx="1400400" cy="1231200"/>
        </a:xfrm>
        <a:prstGeom prst="rect">
          <a:avLst/>
        </a:prstGeom>
      </xdr:spPr>
    </xdr:pic>
    <xdr:clientData/>
  </xdr:twoCellAnchor>
  <xdr:twoCellAnchor editAs="oneCell">
    <xdr:from>
      <xdr:col>0</xdr:col>
      <xdr:colOff>205443</xdr:colOff>
      <xdr:row>92</xdr:row>
      <xdr:rowOff>15965</xdr:rowOff>
    </xdr:from>
    <xdr:to>
      <xdr:col>0</xdr:col>
      <xdr:colOff>1605843</xdr:colOff>
      <xdr:row>92</xdr:row>
      <xdr:rowOff>1247165</xdr:rowOff>
    </xdr:to>
    <xdr:pic>
      <xdr:nvPicPr>
        <xdr:cNvPr id="305" name="그림 304">
          <a:extLst>
            <a:ext uri="{FF2B5EF4-FFF2-40B4-BE49-F238E27FC236}">
              <a16:creationId xmlns:a16="http://schemas.microsoft.com/office/drawing/2014/main" id="{29F8BA14-2A85-49F6-BB88-AFCF1E9915E2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5443" y="10231528"/>
          <a:ext cx="1400400" cy="1231200"/>
        </a:xfrm>
        <a:prstGeom prst="rect">
          <a:avLst/>
        </a:prstGeom>
      </xdr:spPr>
    </xdr:pic>
    <xdr:clientData/>
  </xdr:twoCellAnchor>
  <xdr:twoCellAnchor editAs="oneCell">
    <xdr:from>
      <xdr:col>0</xdr:col>
      <xdr:colOff>171408</xdr:colOff>
      <xdr:row>86</xdr:row>
      <xdr:rowOff>27032</xdr:rowOff>
    </xdr:from>
    <xdr:to>
      <xdr:col>0</xdr:col>
      <xdr:colOff>1571808</xdr:colOff>
      <xdr:row>87</xdr:row>
      <xdr:rowOff>3173</xdr:rowOff>
    </xdr:to>
    <xdr:pic>
      <xdr:nvPicPr>
        <xdr:cNvPr id="307" name="그림 306">
          <a:extLst>
            <a:ext uri="{FF2B5EF4-FFF2-40B4-BE49-F238E27FC236}">
              <a16:creationId xmlns:a16="http://schemas.microsoft.com/office/drawing/2014/main" id="{09095405-5A7F-4E69-BB39-318E5EB23564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1408" y="2670220"/>
          <a:ext cx="1400400" cy="1231200"/>
        </a:xfrm>
        <a:prstGeom prst="rect">
          <a:avLst/>
        </a:prstGeom>
      </xdr:spPr>
    </xdr:pic>
    <xdr:clientData/>
  </xdr:twoCellAnchor>
  <xdr:twoCellAnchor editAs="oneCell">
    <xdr:from>
      <xdr:col>0</xdr:col>
      <xdr:colOff>166686</xdr:colOff>
      <xdr:row>87</xdr:row>
      <xdr:rowOff>29554</xdr:rowOff>
    </xdr:from>
    <xdr:to>
      <xdr:col>0</xdr:col>
      <xdr:colOff>1567086</xdr:colOff>
      <xdr:row>88</xdr:row>
      <xdr:rowOff>5696</xdr:rowOff>
    </xdr:to>
    <xdr:pic>
      <xdr:nvPicPr>
        <xdr:cNvPr id="321" name="그림 320">
          <a:extLst>
            <a:ext uri="{FF2B5EF4-FFF2-40B4-BE49-F238E27FC236}">
              <a16:creationId xmlns:a16="http://schemas.microsoft.com/office/drawing/2014/main" id="{169B8737-7FA2-43B1-AB27-FCC1FFF872E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6686" y="3934804"/>
          <a:ext cx="1400400" cy="1231200"/>
        </a:xfrm>
        <a:prstGeom prst="rect">
          <a:avLst/>
        </a:prstGeom>
      </xdr:spPr>
    </xdr:pic>
    <xdr:clientData/>
  </xdr:twoCellAnchor>
  <xdr:twoCellAnchor editAs="oneCell">
    <xdr:from>
      <xdr:col>0</xdr:col>
      <xdr:colOff>182053</xdr:colOff>
      <xdr:row>88</xdr:row>
      <xdr:rowOff>20868</xdr:rowOff>
    </xdr:from>
    <xdr:to>
      <xdr:col>0</xdr:col>
      <xdr:colOff>1582453</xdr:colOff>
      <xdr:row>89</xdr:row>
      <xdr:rowOff>209</xdr:rowOff>
    </xdr:to>
    <xdr:pic>
      <xdr:nvPicPr>
        <xdr:cNvPr id="323" name="그림 322">
          <a:extLst>
            <a:ext uri="{FF2B5EF4-FFF2-40B4-BE49-F238E27FC236}">
              <a16:creationId xmlns:a16="http://schemas.microsoft.com/office/drawing/2014/main" id="{BF474E97-CBA6-4658-9E5B-75915776DD52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2053" y="5188181"/>
          <a:ext cx="1400400" cy="1231200"/>
        </a:xfrm>
        <a:prstGeom prst="rect">
          <a:avLst/>
        </a:prstGeom>
      </xdr:spPr>
    </xdr:pic>
    <xdr:clientData/>
  </xdr:twoCellAnchor>
  <xdr:oneCellAnchor>
    <xdr:from>
      <xdr:col>0</xdr:col>
      <xdr:colOff>176131</xdr:colOff>
      <xdr:row>85</xdr:row>
      <xdr:rowOff>23812</xdr:rowOff>
    </xdr:from>
    <xdr:ext cx="1400400" cy="1231200"/>
    <xdr:pic>
      <xdr:nvPicPr>
        <xdr:cNvPr id="278" name="그림 277">
          <a:extLst>
            <a:ext uri="{FF2B5EF4-FFF2-40B4-BE49-F238E27FC236}">
              <a16:creationId xmlns:a16="http://schemas.microsoft.com/office/drawing/2014/main" id="{BB527325-B318-4C81-AC12-C071EAFDAC1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6131" y="1404937"/>
          <a:ext cx="1400400" cy="1231200"/>
        </a:xfrm>
        <a:prstGeom prst="rect">
          <a:avLst/>
        </a:prstGeom>
      </xdr:spPr>
    </xdr:pic>
    <xdr:clientData/>
  </xdr:oneCellAnchor>
  <xdr:twoCellAnchor editAs="oneCell">
    <xdr:from>
      <xdr:col>0</xdr:col>
      <xdr:colOff>0</xdr:colOff>
      <xdr:row>231</xdr:row>
      <xdr:rowOff>22412</xdr:rowOff>
    </xdr:from>
    <xdr:to>
      <xdr:col>0</xdr:col>
      <xdr:colOff>1564342</xdr:colOff>
      <xdr:row>232</xdr:row>
      <xdr:rowOff>2153</xdr:rowOff>
    </xdr:to>
    <xdr:pic>
      <xdr:nvPicPr>
        <xdr:cNvPr id="306" name="그림 305">
          <a:extLst>
            <a:ext uri="{FF2B5EF4-FFF2-40B4-BE49-F238E27FC236}">
              <a16:creationId xmlns:a16="http://schemas.microsoft.com/office/drawing/2014/main" id="{22409E6D-62C9-46AC-AA56-A6BBEF04E5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0" y="253183305"/>
          <a:ext cx="1564342" cy="1231597"/>
        </a:xfrm>
        <a:prstGeom prst="rect">
          <a:avLst/>
        </a:prstGeom>
      </xdr:spPr>
    </xdr:pic>
    <xdr:clientData/>
  </xdr:twoCellAnchor>
  <xdr:twoCellAnchor editAs="oneCell">
    <xdr:from>
      <xdr:col>0</xdr:col>
      <xdr:colOff>100854</xdr:colOff>
      <xdr:row>213</xdr:row>
      <xdr:rowOff>33618</xdr:rowOff>
    </xdr:from>
    <xdr:to>
      <xdr:col>0</xdr:col>
      <xdr:colOff>1553137</xdr:colOff>
      <xdr:row>213</xdr:row>
      <xdr:rowOff>1229016</xdr:rowOff>
    </xdr:to>
    <xdr:pic>
      <xdr:nvPicPr>
        <xdr:cNvPr id="325" name="그림 324">
          <a:extLst>
            <a:ext uri="{FF2B5EF4-FFF2-40B4-BE49-F238E27FC236}">
              <a16:creationId xmlns:a16="http://schemas.microsoft.com/office/drawing/2014/main" id="{864760CE-9601-4884-9AE1-B8F9483035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00854" y="229409225"/>
          <a:ext cx="1452283" cy="1195398"/>
        </a:xfrm>
        <a:prstGeom prst="rect">
          <a:avLst/>
        </a:prstGeom>
      </xdr:spPr>
    </xdr:pic>
    <xdr:clientData/>
  </xdr:twoCellAnchor>
  <xdr:twoCellAnchor editAs="oneCell">
    <xdr:from>
      <xdr:col>0</xdr:col>
      <xdr:colOff>88526</xdr:colOff>
      <xdr:row>204</xdr:row>
      <xdr:rowOff>33618</xdr:rowOff>
    </xdr:from>
    <xdr:to>
      <xdr:col>0</xdr:col>
      <xdr:colOff>1519517</xdr:colOff>
      <xdr:row>204</xdr:row>
      <xdr:rowOff>1243293</xdr:rowOff>
    </xdr:to>
    <xdr:pic>
      <xdr:nvPicPr>
        <xdr:cNvPr id="329" name="그림 328">
          <a:extLst>
            <a:ext uri="{FF2B5EF4-FFF2-40B4-BE49-F238E27FC236}">
              <a16:creationId xmlns:a16="http://schemas.microsoft.com/office/drawing/2014/main" id="{0A4D815D-8F0A-4A59-B109-51ACFF7232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91" b="391"/>
        <a:stretch/>
      </xdr:blipFill>
      <xdr:spPr>
        <a:xfrm>
          <a:off x="88526" y="184146265"/>
          <a:ext cx="1430991" cy="12096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205</xdr:row>
      <xdr:rowOff>22411</xdr:rowOff>
    </xdr:from>
    <xdr:to>
      <xdr:col>0</xdr:col>
      <xdr:colOff>1562100</xdr:colOff>
      <xdr:row>205</xdr:row>
      <xdr:rowOff>1213036</xdr:rowOff>
    </xdr:to>
    <xdr:pic>
      <xdr:nvPicPr>
        <xdr:cNvPr id="331" name="그림 330">
          <a:extLst>
            <a:ext uri="{FF2B5EF4-FFF2-40B4-BE49-F238E27FC236}">
              <a16:creationId xmlns:a16="http://schemas.microsoft.com/office/drawing/2014/main" id="{3A710AC6-AD83-43E1-9628-ACF497A009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890" b="11890"/>
        <a:stretch/>
      </xdr:blipFill>
      <xdr:spPr>
        <a:xfrm>
          <a:off x="0" y="185390117"/>
          <a:ext cx="1562100" cy="11906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137</xdr:row>
      <xdr:rowOff>89648</xdr:rowOff>
    </xdr:from>
    <xdr:to>
      <xdr:col>0</xdr:col>
      <xdr:colOff>1571624</xdr:colOff>
      <xdr:row>137</xdr:row>
      <xdr:rowOff>1537448</xdr:rowOff>
    </xdr:to>
    <xdr:pic>
      <xdr:nvPicPr>
        <xdr:cNvPr id="333" name="그림 332">
          <a:extLst>
            <a:ext uri="{FF2B5EF4-FFF2-40B4-BE49-F238E27FC236}">
              <a16:creationId xmlns:a16="http://schemas.microsoft.com/office/drawing/2014/main" id="{D3BF6597-C166-4373-A485-B5C789BF5A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939" b="3939"/>
        <a:stretch/>
      </xdr:blipFill>
      <xdr:spPr>
        <a:xfrm>
          <a:off x="0" y="89366913"/>
          <a:ext cx="1571624" cy="1447800"/>
        </a:xfrm>
        <a:prstGeom prst="rect">
          <a:avLst/>
        </a:prstGeom>
      </xdr:spPr>
    </xdr:pic>
    <xdr:clientData/>
  </xdr:twoCellAnchor>
  <xdr:twoCellAnchor editAs="oneCell">
    <xdr:from>
      <xdr:col>0</xdr:col>
      <xdr:colOff>132401</xdr:colOff>
      <xdr:row>138</xdr:row>
      <xdr:rowOff>39787</xdr:rowOff>
    </xdr:from>
    <xdr:to>
      <xdr:col>0</xdr:col>
      <xdr:colOff>1547201</xdr:colOff>
      <xdr:row>138</xdr:row>
      <xdr:rowOff>1274587</xdr:rowOff>
    </xdr:to>
    <xdr:pic>
      <xdr:nvPicPr>
        <xdr:cNvPr id="335" name="그림 334">
          <a:extLst>
            <a:ext uri="{FF2B5EF4-FFF2-40B4-BE49-F238E27FC236}">
              <a16:creationId xmlns:a16="http://schemas.microsoft.com/office/drawing/2014/main" id="{5181C2C8-592E-4F6F-8855-DAE6E309792D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2401" y="146036056"/>
          <a:ext cx="1414800" cy="1234800"/>
        </a:xfrm>
        <a:prstGeom prst="rect">
          <a:avLst/>
        </a:prstGeom>
      </xdr:spPr>
    </xdr:pic>
    <xdr:clientData/>
  </xdr:twoCellAnchor>
  <xdr:twoCellAnchor editAs="oneCell">
    <xdr:from>
      <xdr:col>0</xdr:col>
      <xdr:colOff>137917</xdr:colOff>
      <xdr:row>140</xdr:row>
      <xdr:rowOff>16607</xdr:rowOff>
    </xdr:from>
    <xdr:to>
      <xdr:col>0</xdr:col>
      <xdr:colOff>1552717</xdr:colOff>
      <xdr:row>141</xdr:row>
      <xdr:rowOff>1</xdr:rowOff>
    </xdr:to>
    <xdr:pic>
      <xdr:nvPicPr>
        <xdr:cNvPr id="337" name="그림 336">
          <a:extLst>
            <a:ext uri="{FF2B5EF4-FFF2-40B4-BE49-F238E27FC236}">
              <a16:creationId xmlns:a16="http://schemas.microsoft.com/office/drawing/2014/main" id="{96492DFB-81C5-443A-BF44-730559D4DD54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7917" y="148650569"/>
          <a:ext cx="1414800" cy="1097085"/>
        </a:xfrm>
        <a:prstGeom prst="rect">
          <a:avLst/>
        </a:prstGeom>
      </xdr:spPr>
    </xdr:pic>
    <xdr:clientData/>
  </xdr:twoCellAnchor>
  <xdr:twoCellAnchor editAs="oneCell">
    <xdr:from>
      <xdr:col>0</xdr:col>
      <xdr:colOff>131109</xdr:colOff>
      <xdr:row>139</xdr:row>
      <xdr:rowOff>56030</xdr:rowOff>
    </xdr:from>
    <xdr:to>
      <xdr:col>0</xdr:col>
      <xdr:colOff>1546413</xdr:colOff>
      <xdr:row>139</xdr:row>
      <xdr:rowOff>1290830</xdr:rowOff>
    </xdr:to>
    <xdr:pic>
      <xdr:nvPicPr>
        <xdr:cNvPr id="349" name="그림 348">
          <a:extLst>
            <a:ext uri="{FF2B5EF4-FFF2-40B4-BE49-F238E27FC236}">
              <a16:creationId xmlns:a16="http://schemas.microsoft.com/office/drawing/2014/main" id="{C0B2B59A-EA0A-4DFE-A43B-9BC607DF8A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1109" y="92224412"/>
          <a:ext cx="1415304" cy="1234800"/>
        </a:xfrm>
        <a:prstGeom prst="rect">
          <a:avLst/>
        </a:prstGeom>
      </xdr:spPr>
    </xdr:pic>
    <xdr:clientData/>
  </xdr:twoCellAnchor>
  <xdr:oneCellAnchor>
    <xdr:from>
      <xdr:col>0</xdr:col>
      <xdr:colOff>219726</xdr:colOff>
      <xdr:row>83</xdr:row>
      <xdr:rowOff>22413</xdr:rowOff>
    </xdr:from>
    <xdr:ext cx="1399090" cy="1230604"/>
    <xdr:pic>
      <xdr:nvPicPr>
        <xdr:cNvPr id="275" name="그림 274">
          <a:extLst>
            <a:ext uri="{FF2B5EF4-FFF2-40B4-BE49-F238E27FC236}">
              <a16:creationId xmlns:a16="http://schemas.microsoft.com/office/drawing/2014/main" id="{D7178A85-A02F-47DE-BB5D-F70D6913399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19726" y="6409766"/>
          <a:ext cx="1399090" cy="1230604"/>
        </a:xfrm>
        <a:prstGeom prst="rect">
          <a:avLst/>
        </a:prstGeom>
      </xdr:spPr>
    </xdr:pic>
    <xdr:clientData/>
  </xdr:oneCellAnchor>
  <xdr:oneCellAnchor>
    <xdr:from>
      <xdr:col>0</xdr:col>
      <xdr:colOff>242138</xdr:colOff>
      <xdr:row>82</xdr:row>
      <xdr:rowOff>22413</xdr:rowOff>
    </xdr:from>
    <xdr:ext cx="1399090" cy="1230604"/>
    <xdr:pic>
      <xdr:nvPicPr>
        <xdr:cNvPr id="277" name="그림 276">
          <a:extLst>
            <a:ext uri="{FF2B5EF4-FFF2-40B4-BE49-F238E27FC236}">
              <a16:creationId xmlns:a16="http://schemas.microsoft.com/office/drawing/2014/main" id="{6661C6E4-C759-4008-B996-1EAE482B35D6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2138" y="5154707"/>
          <a:ext cx="1399090" cy="1230604"/>
        </a:xfrm>
        <a:prstGeom prst="rect">
          <a:avLst/>
        </a:prstGeom>
      </xdr:spPr>
    </xdr:pic>
    <xdr:clientData/>
  </xdr:oneCellAnchor>
  <xdr:oneCellAnchor>
    <xdr:from>
      <xdr:col>0</xdr:col>
      <xdr:colOff>224775</xdr:colOff>
      <xdr:row>80</xdr:row>
      <xdr:rowOff>11207</xdr:rowOff>
    </xdr:from>
    <xdr:ext cx="1399090" cy="1230604"/>
    <xdr:pic>
      <xdr:nvPicPr>
        <xdr:cNvPr id="285" name="그림 284">
          <a:extLst>
            <a:ext uri="{FF2B5EF4-FFF2-40B4-BE49-F238E27FC236}">
              <a16:creationId xmlns:a16="http://schemas.microsoft.com/office/drawing/2014/main" id="{D7E81B28-2B82-4E49-BC93-0CACF24FA7F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4775" y="2633383"/>
          <a:ext cx="1399090" cy="1230604"/>
        </a:xfrm>
        <a:prstGeom prst="rect">
          <a:avLst/>
        </a:prstGeom>
      </xdr:spPr>
    </xdr:pic>
    <xdr:clientData/>
  </xdr:oneCellAnchor>
  <xdr:oneCellAnchor>
    <xdr:from>
      <xdr:col>0</xdr:col>
      <xdr:colOff>201707</xdr:colOff>
      <xdr:row>84</xdr:row>
      <xdr:rowOff>11206</xdr:rowOff>
    </xdr:from>
    <xdr:ext cx="1399090" cy="1230604"/>
    <xdr:pic>
      <xdr:nvPicPr>
        <xdr:cNvPr id="303" name="그림 302">
          <a:extLst>
            <a:ext uri="{FF2B5EF4-FFF2-40B4-BE49-F238E27FC236}">
              <a16:creationId xmlns:a16="http://schemas.microsoft.com/office/drawing/2014/main" id="{7997E0A4-345F-4198-81C5-2BCD4D36571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1707" y="7653618"/>
          <a:ext cx="1399090" cy="1230604"/>
        </a:xfrm>
        <a:prstGeom prst="rect">
          <a:avLst/>
        </a:prstGeom>
      </xdr:spPr>
    </xdr:pic>
    <xdr:clientData/>
  </xdr:oneCellAnchor>
  <xdr:oneCellAnchor>
    <xdr:from>
      <xdr:col>0</xdr:col>
      <xdr:colOff>235325</xdr:colOff>
      <xdr:row>81</xdr:row>
      <xdr:rowOff>11206</xdr:rowOff>
    </xdr:from>
    <xdr:ext cx="1399090" cy="1230604"/>
    <xdr:pic>
      <xdr:nvPicPr>
        <xdr:cNvPr id="304" name="그림 303">
          <a:extLst>
            <a:ext uri="{FF2B5EF4-FFF2-40B4-BE49-F238E27FC236}">
              <a16:creationId xmlns:a16="http://schemas.microsoft.com/office/drawing/2014/main" id="{690B99FB-A1F3-44F0-8BCB-89FC61FAFFC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35325" y="3888441"/>
          <a:ext cx="1399090" cy="1230604"/>
        </a:xfrm>
        <a:prstGeom prst="rect">
          <a:avLst/>
        </a:prstGeom>
      </xdr:spPr>
    </xdr:pic>
    <xdr:clientData/>
  </xdr:oneCellAnchor>
  <xdr:oneCellAnchor>
    <xdr:from>
      <xdr:col>0</xdr:col>
      <xdr:colOff>224117</xdr:colOff>
      <xdr:row>79</xdr:row>
      <xdr:rowOff>5095</xdr:rowOff>
    </xdr:from>
    <xdr:ext cx="1399090" cy="1230604"/>
    <xdr:pic>
      <xdr:nvPicPr>
        <xdr:cNvPr id="314" name="그림 313">
          <a:extLst>
            <a:ext uri="{FF2B5EF4-FFF2-40B4-BE49-F238E27FC236}">
              <a16:creationId xmlns:a16="http://schemas.microsoft.com/office/drawing/2014/main" id="{3335ADDD-02F0-4AA2-9895-9492F5147DF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4117" y="2654777"/>
          <a:ext cx="1399090" cy="1230604"/>
        </a:xfrm>
        <a:prstGeom prst="rect">
          <a:avLst/>
        </a:prstGeom>
      </xdr:spPr>
    </xdr:pic>
    <xdr:clientData/>
  </xdr:oneCellAnchor>
  <xdr:oneCellAnchor>
    <xdr:from>
      <xdr:col>0</xdr:col>
      <xdr:colOff>187098</xdr:colOff>
      <xdr:row>78</xdr:row>
      <xdr:rowOff>24848</xdr:rowOff>
    </xdr:from>
    <xdr:ext cx="1400400" cy="1230604"/>
    <xdr:pic>
      <xdr:nvPicPr>
        <xdr:cNvPr id="353" name="그림 352">
          <a:extLst>
            <a:ext uri="{FF2B5EF4-FFF2-40B4-BE49-F238E27FC236}">
              <a16:creationId xmlns:a16="http://schemas.microsoft.com/office/drawing/2014/main" id="{7DE71DD7-C394-426B-A394-2BFCBA465C2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7098" y="16581030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182616</xdr:colOff>
      <xdr:row>76</xdr:row>
      <xdr:rowOff>31572</xdr:rowOff>
    </xdr:from>
    <xdr:ext cx="1400400" cy="1230604"/>
    <xdr:pic>
      <xdr:nvPicPr>
        <xdr:cNvPr id="354" name="그림 353">
          <a:extLst>
            <a:ext uri="{FF2B5EF4-FFF2-40B4-BE49-F238E27FC236}">
              <a16:creationId xmlns:a16="http://schemas.microsoft.com/office/drawing/2014/main" id="{17429E60-B902-435A-892F-D6A8B8D2B9B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2616" y="14059299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189339</xdr:colOff>
      <xdr:row>75</xdr:row>
      <xdr:rowOff>38296</xdr:rowOff>
    </xdr:from>
    <xdr:ext cx="1400400" cy="1230604"/>
    <xdr:pic>
      <xdr:nvPicPr>
        <xdr:cNvPr id="355" name="그림 354">
          <a:extLst>
            <a:ext uri="{FF2B5EF4-FFF2-40B4-BE49-F238E27FC236}">
              <a16:creationId xmlns:a16="http://schemas.microsoft.com/office/drawing/2014/main" id="{AE43FB3C-B887-48A3-A142-1291A1030C1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9339" y="12801796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184856</xdr:colOff>
      <xdr:row>74</xdr:row>
      <xdr:rowOff>22606</xdr:rowOff>
    </xdr:from>
    <xdr:ext cx="1400400" cy="1230604"/>
    <xdr:pic>
      <xdr:nvPicPr>
        <xdr:cNvPr id="356" name="그림 355">
          <a:extLst>
            <a:ext uri="{FF2B5EF4-FFF2-40B4-BE49-F238E27FC236}">
              <a16:creationId xmlns:a16="http://schemas.microsoft.com/office/drawing/2014/main" id="{E257628C-DB38-4CA4-B7B5-E2FE499F3A8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4856" y="11521879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183775</xdr:colOff>
      <xdr:row>73</xdr:row>
      <xdr:rowOff>29330</xdr:rowOff>
    </xdr:from>
    <xdr:ext cx="1400400" cy="1230604"/>
    <xdr:pic>
      <xdr:nvPicPr>
        <xdr:cNvPr id="357" name="그림 356">
          <a:extLst>
            <a:ext uri="{FF2B5EF4-FFF2-40B4-BE49-F238E27FC236}">
              <a16:creationId xmlns:a16="http://schemas.microsoft.com/office/drawing/2014/main" id="{586CC2A4-B013-429A-8370-29AF2172465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3775" y="1026437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198301</xdr:colOff>
      <xdr:row>77</xdr:row>
      <xdr:rowOff>24848</xdr:rowOff>
    </xdr:from>
    <xdr:ext cx="1400400" cy="1230604"/>
    <xdr:pic>
      <xdr:nvPicPr>
        <xdr:cNvPr id="358" name="그림 357">
          <a:extLst>
            <a:ext uri="{FF2B5EF4-FFF2-40B4-BE49-F238E27FC236}">
              <a16:creationId xmlns:a16="http://schemas.microsoft.com/office/drawing/2014/main" id="{C0C85C0E-519B-4D18-8B6D-479EB494052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8301" y="15316803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168085</xdr:colOff>
      <xdr:row>71</xdr:row>
      <xdr:rowOff>24848</xdr:rowOff>
    </xdr:from>
    <xdr:ext cx="1400400" cy="1230604"/>
    <xdr:pic>
      <xdr:nvPicPr>
        <xdr:cNvPr id="359" name="그림 358">
          <a:extLst>
            <a:ext uri="{FF2B5EF4-FFF2-40B4-BE49-F238E27FC236}">
              <a16:creationId xmlns:a16="http://schemas.microsoft.com/office/drawing/2014/main" id="{EA52F365-EE9B-49D6-80B1-54855C8313F6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8085" y="7731439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168087</xdr:colOff>
      <xdr:row>70</xdr:row>
      <xdr:rowOff>14164</xdr:rowOff>
    </xdr:from>
    <xdr:ext cx="1400400" cy="1230604"/>
    <xdr:pic>
      <xdr:nvPicPr>
        <xdr:cNvPr id="360" name="그림 359">
          <a:extLst>
            <a:ext uri="{FF2B5EF4-FFF2-40B4-BE49-F238E27FC236}">
              <a16:creationId xmlns:a16="http://schemas.microsoft.com/office/drawing/2014/main" id="{A07C1718-B16C-439C-A78E-8464CAD2AC2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8087" y="23908307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155863</xdr:colOff>
      <xdr:row>69</xdr:row>
      <xdr:rowOff>21029</xdr:rowOff>
    </xdr:from>
    <xdr:ext cx="1400400" cy="1230604"/>
    <xdr:pic>
      <xdr:nvPicPr>
        <xdr:cNvPr id="361" name="그림 360">
          <a:extLst>
            <a:ext uri="{FF2B5EF4-FFF2-40B4-BE49-F238E27FC236}">
              <a16:creationId xmlns:a16="http://schemas.microsoft.com/office/drawing/2014/main" id="{041C9FD0-13A4-4D23-A4F5-6389DAB19FB6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5863" y="2266331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190500</xdr:colOff>
      <xdr:row>72</xdr:row>
      <xdr:rowOff>24848</xdr:rowOff>
    </xdr:from>
    <xdr:ext cx="1400400" cy="1230604"/>
    <xdr:pic>
      <xdr:nvPicPr>
        <xdr:cNvPr id="362" name="그림 361">
          <a:extLst>
            <a:ext uri="{FF2B5EF4-FFF2-40B4-BE49-F238E27FC236}">
              <a16:creationId xmlns:a16="http://schemas.microsoft.com/office/drawing/2014/main" id="{D67E8C69-39A5-41AB-A3E5-7D520BF8D6C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500" y="8995666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138885</xdr:colOff>
      <xdr:row>66</xdr:row>
      <xdr:rowOff>7422</xdr:rowOff>
    </xdr:from>
    <xdr:ext cx="1400400" cy="1231200"/>
    <xdr:pic>
      <xdr:nvPicPr>
        <xdr:cNvPr id="282" name="그림 281">
          <a:extLst>
            <a:ext uri="{FF2B5EF4-FFF2-40B4-BE49-F238E27FC236}">
              <a16:creationId xmlns:a16="http://schemas.microsoft.com/office/drawing/2014/main" id="{57521D25-E9D7-4A89-8792-5EE10890A5A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8885" y="18894136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159576</xdr:colOff>
      <xdr:row>67</xdr:row>
      <xdr:rowOff>7421</xdr:rowOff>
    </xdr:from>
    <xdr:ext cx="1400400" cy="1231200"/>
    <xdr:pic>
      <xdr:nvPicPr>
        <xdr:cNvPr id="283" name="그림 282">
          <a:extLst>
            <a:ext uri="{FF2B5EF4-FFF2-40B4-BE49-F238E27FC236}">
              <a16:creationId xmlns:a16="http://schemas.microsoft.com/office/drawing/2014/main" id="{3BACCA53-0ABC-4A37-8D6D-3D7463B6851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576" y="20145992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173182</xdr:colOff>
      <xdr:row>68</xdr:row>
      <xdr:rowOff>11503</xdr:rowOff>
    </xdr:from>
    <xdr:ext cx="1400400" cy="1231200"/>
    <xdr:pic>
      <xdr:nvPicPr>
        <xdr:cNvPr id="284" name="그림 283">
          <a:extLst>
            <a:ext uri="{FF2B5EF4-FFF2-40B4-BE49-F238E27FC236}">
              <a16:creationId xmlns:a16="http://schemas.microsoft.com/office/drawing/2014/main" id="{10127B18-1A95-4683-A57C-75FE9177074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3182" y="21401932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127993</xdr:colOff>
      <xdr:row>60</xdr:row>
      <xdr:rowOff>27214</xdr:rowOff>
    </xdr:from>
    <xdr:ext cx="1400400" cy="1231200"/>
    <xdr:pic>
      <xdr:nvPicPr>
        <xdr:cNvPr id="14" name="그림 13">
          <a:extLst>
            <a:ext uri="{FF2B5EF4-FFF2-40B4-BE49-F238E27FC236}">
              <a16:creationId xmlns:a16="http://schemas.microsoft.com/office/drawing/2014/main" id="{ABCA1F91-5FAC-4474-AD12-0ABE5283710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7993" y="7647214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124937</xdr:colOff>
      <xdr:row>61</xdr:row>
      <xdr:rowOff>22266</xdr:rowOff>
    </xdr:from>
    <xdr:ext cx="1400400" cy="1231200"/>
    <xdr:pic>
      <xdr:nvPicPr>
        <xdr:cNvPr id="15" name="그림 14">
          <a:extLst>
            <a:ext uri="{FF2B5EF4-FFF2-40B4-BE49-F238E27FC236}">
              <a16:creationId xmlns:a16="http://schemas.microsoft.com/office/drawing/2014/main" id="{4893DCC2-0823-46BE-BE03-A00EC74B960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4937" y="2671948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121226</xdr:colOff>
      <xdr:row>62</xdr:row>
      <xdr:rowOff>13608</xdr:rowOff>
    </xdr:from>
    <xdr:ext cx="1400400" cy="1231200"/>
    <xdr:pic>
      <xdr:nvPicPr>
        <xdr:cNvPr id="16" name="그림 15">
          <a:extLst>
            <a:ext uri="{FF2B5EF4-FFF2-40B4-BE49-F238E27FC236}">
              <a16:creationId xmlns:a16="http://schemas.microsoft.com/office/drawing/2014/main" id="{A96C600D-08B5-4375-9084-146C831819D5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1226" y="3927517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129379</xdr:colOff>
      <xdr:row>62</xdr:row>
      <xdr:rowOff>1262001</xdr:rowOff>
    </xdr:from>
    <xdr:ext cx="1400400" cy="1231200"/>
    <xdr:pic>
      <xdr:nvPicPr>
        <xdr:cNvPr id="17" name="그림 16">
          <a:extLst>
            <a:ext uri="{FF2B5EF4-FFF2-40B4-BE49-F238E27FC236}">
              <a16:creationId xmlns:a16="http://schemas.microsoft.com/office/drawing/2014/main" id="{1092C38F-33BA-4B02-999E-A8F3382746C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9379" y="5175910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136295</xdr:colOff>
      <xdr:row>64</xdr:row>
      <xdr:rowOff>24367</xdr:rowOff>
    </xdr:from>
    <xdr:ext cx="1400400" cy="1231200"/>
    <xdr:pic>
      <xdr:nvPicPr>
        <xdr:cNvPr id="18" name="그림 17">
          <a:extLst>
            <a:ext uri="{FF2B5EF4-FFF2-40B4-BE49-F238E27FC236}">
              <a16:creationId xmlns:a16="http://schemas.microsoft.com/office/drawing/2014/main" id="{3F853F15-AE49-4C66-B4EA-07324E130F76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6295" y="6466731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163864</xdr:colOff>
      <xdr:row>55</xdr:row>
      <xdr:rowOff>13607</xdr:rowOff>
    </xdr:from>
    <xdr:ext cx="1400400" cy="1231200"/>
    <xdr:pic>
      <xdr:nvPicPr>
        <xdr:cNvPr id="20" name="그림 19">
          <a:extLst>
            <a:ext uri="{FF2B5EF4-FFF2-40B4-BE49-F238E27FC236}">
              <a16:creationId xmlns:a16="http://schemas.microsoft.com/office/drawing/2014/main" id="{E0DAB284-083C-4EC8-9BB2-448EBC76334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3864" y="1374321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154314</xdr:colOff>
      <xdr:row>56</xdr:row>
      <xdr:rowOff>8659</xdr:rowOff>
    </xdr:from>
    <xdr:ext cx="1400400" cy="1231200"/>
    <xdr:pic>
      <xdr:nvPicPr>
        <xdr:cNvPr id="21" name="그림 20">
          <a:extLst>
            <a:ext uri="{FF2B5EF4-FFF2-40B4-BE49-F238E27FC236}">
              <a16:creationId xmlns:a16="http://schemas.microsoft.com/office/drawing/2014/main" id="{68524BE6-4FB0-48B9-AD29-7E66B4EED285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4314" y="2621230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164210</xdr:colOff>
      <xdr:row>57</xdr:row>
      <xdr:rowOff>13608</xdr:rowOff>
    </xdr:from>
    <xdr:ext cx="1400400" cy="1231200"/>
    <xdr:pic>
      <xdr:nvPicPr>
        <xdr:cNvPr id="22" name="그림 21">
          <a:extLst>
            <a:ext uri="{FF2B5EF4-FFF2-40B4-BE49-F238E27FC236}">
              <a16:creationId xmlns:a16="http://schemas.microsoft.com/office/drawing/2014/main" id="{3FD17D32-A177-4F6B-A558-9B2CE02CCB5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4210" y="3878037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131542</xdr:colOff>
      <xdr:row>58</xdr:row>
      <xdr:rowOff>10144</xdr:rowOff>
    </xdr:from>
    <xdr:ext cx="1400400" cy="1231200"/>
    <xdr:pic>
      <xdr:nvPicPr>
        <xdr:cNvPr id="23" name="그림 22">
          <a:extLst>
            <a:ext uri="{FF2B5EF4-FFF2-40B4-BE49-F238E27FC236}">
              <a16:creationId xmlns:a16="http://schemas.microsoft.com/office/drawing/2014/main" id="{8B6E9315-F236-4D0C-A5EA-4A09F2ED8BC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1542" y="5126430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138458</xdr:colOff>
      <xdr:row>59</xdr:row>
      <xdr:rowOff>24367</xdr:rowOff>
    </xdr:from>
    <xdr:ext cx="1400400" cy="1231200"/>
    <xdr:pic>
      <xdr:nvPicPr>
        <xdr:cNvPr id="24" name="그림 23">
          <a:extLst>
            <a:ext uri="{FF2B5EF4-FFF2-40B4-BE49-F238E27FC236}">
              <a16:creationId xmlns:a16="http://schemas.microsoft.com/office/drawing/2014/main" id="{716E7BBC-1BCF-4C22-916E-AD18715AC78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8458" y="6392510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178024</xdr:colOff>
      <xdr:row>50</xdr:row>
      <xdr:rowOff>24814</xdr:rowOff>
    </xdr:from>
    <xdr:ext cx="1393333" cy="1231199"/>
    <xdr:pic>
      <xdr:nvPicPr>
        <xdr:cNvPr id="2" name="그림 1">
          <a:extLst>
            <a:ext uri="{FF2B5EF4-FFF2-40B4-BE49-F238E27FC236}">
              <a16:creationId xmlns:a16="http://schemas.microsoft.com/office/drawing/2014/main" id="{87044BFD-302C-4E41-AD78-24C5CACE87B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8024" y="3902049"/>
          <a:ext cx="1393333" cy="1231199"/>
        </a:xfrm>
        <a:prstGeom prst="rect">
          <a:avLst/>
        </a:prstGeom>
      </xdr:spPr>
    </xdr:pic>
    <xdr:clientData/>
  </xdr:oneCellAnchor>
  <xdr:oneCellAnchor>
    <xdr:from>
      <xdr:col>0</xdr:col>
      <xdr:colOff>155612</xdr:colOff>
      <xdr:row>54</xdr:row>
      <xdr:rowOff>24813</xdr:rowOff>
    </xdr:from>
    <xdr:ext cx="1393333" cy="1231199"/>
    <xdr:pic>
      <xdr:nvPicPr>
        <xdr:cNvPr id="10" name="그림 9">
          <a:extLst>
            <a:ext uri="{FF2B5EF4-FFF2-40B4-BE49-F238E27FC236}">
              <a16:creationId xmlns:a16="http://schemas.microsoft.com/office/drawing/2014/main" id="{AC7AA035-7145-45C9-9CEA-6211C95A7D9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5612" y="7667225"/>
          <a:ext cx="1393333" cy="1231199"/>
        </a:xfrm>
        <a:prstGeom prst="rect">
          <a:avLst/>
        </a:prstGeom>
      </xdr:spPr>
    </xdr:pic>
    <xdr:clientData/>
  </xdr:oneCellAnchor>
  <xdr:oneCellAnchor>
    <xdr:from>
      <xdr:col>0</xdr:col>
      <xdr:colOff>149677</xdr:colOff>
      <xdr:row>53</xdr:row>
      <xdr:rowOff>11206</xdr:rowOff>
    </xdr:from>
    <xdr:ext cx="1393332" cy="1231198"/>
    <xdr:pic>
      <xdr:nvPicPr>
        <xdr:cNvPr id="13" name="그림 12">
          <a:extLst>
            <a:ext uri="{FF2B5EF4-FFF2-40B4-BE49-F238E27FC236}">
              <a16:creationId xmlns:a16="http://schemas.microsoft.com/office/drawing/2014/main" id="{7EDF2445-FC6D-4BEA-ADA5-7C7A35B4B3E6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9677" y="5143500"/>
          <a:ext cx="1393332" cy="1231198"/>
        </a:xfrm>
        <a:prstGeom prst="rect">
          <a:avLst/>
        </a:prstGeom>
      </xdr:spPr>
    </xdr:pic>
    <xdr:clientData/>
  </xdr:oneCellAnchor>
  <xdr:oneCellAnchor>
    <xdr:from>
      <xdr:col>0</xdr:col>
      <xdr:colOff>176893</xdr:colOff>
      <xdr:row>51</xdr:row>
      <xdr:rowOff>16008</xdr:rowOff>
    </xdr:from>
    <xdr:ext cx="1393332" cy="1231199"/>
    <xdr:pic>
      <xdr:nvPicPr>
        <xdr:cNvPr id="19" name="그림 18">
          <a:extLst>
            <a:ext uri="{FF2B5EF4-FFF2-40B4-BE49-F238E27FC236}">
              <a16:creationId xmlns:a16="http://schemas.microsoft.com/office/drawing/2014/main" id="{0F6B3FDD-D3E0-41E2-82F0-ED2B189D240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6893" y="2638184"/>
          <a:ext cx="1393332" cy="1231199"/>
        </a:xfrm>
        <a:prstGeom prst="rect">
          <a:avLst/>
        </a:prstGeom>
      </xdr:spPr>
    </xdr:pic>
    <xdr:clientData/>
  </xdr:oneCellAnchor>
  <xdr:oneCellAnchor>
    <xdr:from>
      <xdr:col>0</xdr:col>
      <xdr:colOff>149679</xdr:colOff>
      <xdr:row>52</xdr:row>
      <xdr:rowOff>24813</xdr:rowOff>
    </xdr:from>
    <xdr:ext cx="1393332" cy="1231198"/>
    <xdr:pic>
      <xdr:nvPicPr>
        <xdr:cNvPr id="25" name="그림 24">
          <a:extLst>
            <a:ext uri="{FF2B5EF4-FFF2-40B4-BE49-F238E27FC236}">
              <a16:creationId xmlns:a16="http://schemas.microsoft.com/office/drawing/2014/main" id="{A0F7B952-E433-48DE-B099-8004765B330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9679" y="3902048"/>
          <a:ext cx="1393332" cy="1231198"/>
        </a:xfrm>
        <a:prstGeom prst="rect">
          <a:avLst/>
        </a:prstGeom>
      </xdr:spPr>
    </xdr:pic>
    <xdr:clientData/>
  </xdr:oneCellAnchor>
  <xdr:oneCellAnchor>
    <xdr:from>
      <xdr:col>0</xdr:col>
      <xdr:colOff>179582</xdr:colOff>
      <xdr:row>49</xdr:row>
      <xdr:rowOff>22412</xdr:rowOff>
    </xdr:from>
    <xdr:ext cx="1392759" cy="1231198"/>
    <xdr:pic>
      <xdr:nvPicPr>
        <xdr:cNvPr id="26" name="그림 25">
          <a:extLst>
            <a:ext uri="{FF2B5EF4-FFF2-40B4-BE49-F238E27FC236}">
              <a16:creationId xmlns:a16="http://schemas.microsoft.com/office/drawing/2014/main" id="{2D3A2761-8DEA-481B-BA6F-6EE89DF2428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9582" y="2634983"/>
          <a:ext cx="1392759" cy="1231198"/>
        </a:xfrm>
        <a:prstGeom prst="rect">
          <a:avLst/>
        </a:prstGeom>
      </xdr:spPr>
    </xdr:pic>
    <xdr:clientData/>
  </xdr:oneCellAnchor>
  <xdr:oneCellAnchor>
    <xdr:from>
      <xdr:col>0</xdr:col>
      <xdr:colOff>190503</xdr:colOff>
      <xdr:row>48</xdr:row>
      <xdr:rowOff>22412</xdr:rowOff>
    </xdr:from>
    <xdr:ext cx="1392757" cy="1231198"/>
    <xdr:pic>
      <xdr:nvPicPr>
        <xdr:cNvPr id="28" name="그림 27">
          <a:extLst>
            <a:ext uri="{FF2B5EF4-FFF2-40B4-BE49-F238E27FC236}">
              <a16:creationId xmlns:a16="http://schemas.microsoft.com/office/drawing/2014/main" id="{38A9C7CD-9756-431B-BC7A-C16FCC6582A4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503" y="1383126"/>
          <a:ext cx="1392757" cy="1231198"/>
        </a:xfrm>
        <a:prstGeom prst="rect">
          <a:avLst/>
        </a:prstGeom>
      </xdr:spPr>
    </xdr:pic>
    <xdr:clientData/>
  </xdr:oneCellAnchor>
  <xdr:oneCellAnchor>
    <xdr:from>
      <xdr:col>0</xdr:col>
      <xdr:colOff>212135</xdr:colOff>
      <xdr:row>42</xdr:row>
      <xdr:rowOff>40825</xdr:rowOff>
    </xdr:from>
    <xdr:ext cx="1391488" cy="1231200"/>
    <xdr:pic>
      <xdr:nvPicPr>
        <xdr:cNvPr id="33" name="그림 32">
          <a:extLst>
            <a:ext uri="{FF2B5EF4-FFF2-40B4-BE49-F238E27FC236}">
              <a16:creationId xmlns:a16="http://schemas.microsoft.com/office/drawing/2014/main" id="{A54DE3D5-9EDE-46FF-854B-6EAE9F57D09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12135" y="1401539"/>
          <a:ext cx="1391488" cy="1231200"/>
        </a:xfrm>
        <a:prstGeom prst="rect">
          <a:avLst/>
        </a:prstGeom>
      </xdr:spPr>
    </xdr:pic>
    <xdr:clientData/>
  </xdr:oneCellAnchor>
  <xdr:oneCellAnchor>
    <xdr:from>
      <xdr:col>0</xdr:col>
      <xdr:colOff>205787</xdr:colOff>
      <xdr:row>43</xdr:row>
      <xdr:rowOff>37361</xdr:rowOff>
    </xdr:from>
    <xdr:ext cx="1391488" cy="1231200"/>
    <xdr:pic>
      <xdr:nvPicPr>
        <xdr:cNvPr id="34" name="그림 33">
          <a:extLst>
            <a:ext uri="{FF2B5EF4-FFF2-40B4-BE49-F238E27FC236}">
              <a16:creationId xmlns:a16="http://schemas.microsoft.com/office/drawing/2014/main" id="{138167CA-DF8E-4E7E-BFD4-051E3D54D3B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5787" y="2690754"/>
          <a:ext cx="1391488" cy="1231200"/>
        </a:xfrm>
        <a:prstGeom prst="rect">
          <a:avLst/>
        </a:prstGeom>
      </xdr:spPr>
    </xdr:pic>
    <xdr:clientData/>
  </xdr:oneCellAnchor>
  <xdr:oneCellAnchor>
    <xdr:from>
      <xdr:col>0</xdr:col>
      <xdr:colOff>195038</xdr:colOff>
      <xdr:row>44</xdr:row>
      <xdr:rowOff>21662</xdr:rowOff>
    </xdr:from>
    <xdr:ext cx="1391488" cy="1231200"/>
    <xdr:pic>
      <xdr:nvPicPr>
        <xdr:cNvPr id="35" name="그림 34">
          <a:extLst>
            <a:ext uri="{FF2B5EF4-FFF2-40B4-BE49-F238E27FC236}">
              <a16:creationId xmlns:a16="http://schemas.microsoft.com/office/drawing/2014/main" id="{6F0D2749-3C03-4245-802F-E5154285C24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5038" y="3967733"/>
          <a:ext cx="1391488" cy="1231200"/>
        </a:xfrm>
        <a:prstGeom prst="rect">
          <a:avLst/>
        </a:prstGeom>
      </xdr:spPr>
    </xdr:pic>
    <xdr:clientData/>
  </xdr:oneCellAnchor>
  <xdr:oneCellAnchor>
    <xdr:from>
      <xdr:col>0</xdr:col>
      <xdr:colOff>180602</xdr:colOff>
      <xdr:row>45</xdr:row>
      <xdr:rowOff>21661</xdr:rowOff>
    </xdr:from>
    <xdr:ext cx="1391488" cy="1231200"/>
    <xdr:pic>
      <xdr:nvPicPr>
        <xdr:cNvPr id="36" name="그림 35">
          <a:extLst>
            <a:ext uri="{FF2B5EF4-FFF2-40B4-BE49-F238E27FC236}">
              <a16:creationId xmlns:a16="http://schemas.microsoft.com/office/drawing/2014/main" id="{0344097D-21AB-4D11-8CC1-3478A5C20CA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602" y="5260411"/>
          <a:ext cx="1391488" cy="1231200"/>
        </a:xfrm>
        <a:prstGeom prst="rect">
          <a:avLst/>
        </a:prstGeom>
      </xdr:spPr>
    </xdr:pic>
    <xdr:clientData/>
  </xdr:oneCellAnchor>
  <xdr:oneCellAnchor>
    <xdr:from>
      <xdr:col>0</xdr:col>
      <xdr:colOff>163284</xdr:colOff>
      <xdr:row>46</xdr:row>
      <xdr:rowOff>35267</xdr:rowOff>
    </xdr:from>
    <xdr:ext cx="1391488" cy="1231200"/>
    <xdr:pic>
      <xdr:nvPicPr>
        <xdr:cNvPr id="37" name="그림 36">
          <a:extLst>
            <a:ext uri="{FF2B5EF4-FFF2-40B4-BE49-F238E27FC236}">
              <a16:creationId xmlns:a16="http://schemas.microsoft.com/office/drawing/2014/main" id="{82AE6636-45DA-4877-AA95-C053F2D41575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3284" y="6566696"/>
          <a:ext cx="1391488" cy="1231200"/>
        </a:xfrm>
        <a:prstGeom prst="rect">
          <a:avLst/>
        </a:prstGeom>
      </xdr:spPr>
    </xdr:pic>
    <xdr:clientData/>
  </xdr:oneCellAnchor>
  <xdr:oneCellAnchor>
    <xdr:from>
      <xdr:col>0</xdr:col>
      <xdr:colOff>173056</xdr:colOff>
      <xdr:row>47</xdr:row>
      <xdr:rowOff>40797</xdr:rowOff>
    </xdr:from>
    <xdr:ext cx="1391488" cy="1231200"/>
    <xdr:pic>
      <xdr:nvPicPr>
        <xdr:cNvPr id="38" name="그림 37">
          <a:extLst>
            <a:ext uri="{FF2B5EF4-FFF2-40B4-BE49-F238E27FC236}">
              <a16:creationId xmlns:a16="http://schemas.microsoft.com/office/drawing/2014/main" id="{531DBF1B-2252-45E7-BA89-F972F3D291E2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3056" y="7864904"/>
          <a:ext cx="1391488" cy="1231200"/>
        </a:xfrm>
        <a:prstGeom prst="rect">
          <a:avLst/>
        </a:prstGeom>
      </xdr:spPr>
    </xdr:pic>
    <xdr:clientData/>
  </xdr:oneCellAnchor>
  <xdr:oneCellAnchor>
    <xdr:from>
      <xdr:col>0</xdr:col>
      <xdr:colOff>204108</xdr:colOff>
      <xdr:row>37</xdr:row>
      <xdr:rowOff>41383</xdr:rowOff>
    </xdr:from>
    <xdr:ext cx="1391488" cy="1230075"/>
    <xdr:pic>
      <xdr:nvPicPr>
        <xdr:cNvPr id="27" name="그림 26">
          <a:extLst>
            <a:ext uri="{FF2B5EF4-FFF2-40B4-BE49-F238E27FC236}">
              <a16:creationId xmlns:a16="http://schemas.microsoft.com/office/drawing/2014/main" id="{1351974C-167B-4189-9378-669E5688265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4108" y="1402097"/>
          <a:ext cx="1391488" cy="1230075"/>
        </a:xfrm>
        <a:prstGeom prst="rect">
          <a:avLst/>
        </a:prstGeom>
      </xdr:spPr>
    </xdr:pic>
    <xdr:clientData/>
  </xdr:oneCellAnchor>
  <xdr:oneCellAnchor>
    <xdr:from>
      <xdr:col>0</xdr:col>
      <xdr:colOff>184921</xdr:colOff>
      <xdr:row>41</xdr:row>
      <xdr:rowOff>41386</xdr:rowOff>
    </xdr:from>
    <xdr:ext cx="1391488" cy="1230075"/>
    <xdr:pic>
      <xdr:nvPicPr>
        <xdr:cNvPr id="29" name="그림 28">
          <a:extLst>
            <a:ext uri="{FF2B5EF4-FFF2-40B4-BE49-F238E27FC236}">
              <a16:creationId xmlns:a16="http://schemas.microsoft.com/office/drawing/2014/main" id="{4E9DE1CB-8386-406F-A3D0-B86BB9A2BE06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4921" y="6572815"/>
          <a:ext cx="1391488" cy="1230075"/>
        </a:xfrm>
        <a:prstGeom prst="rect">
          <a:avLst/>
        </a:prstGeom>
      </xdr:spPr>
    </xdr:pic>
    <xdr:clientData/>
  </xdr:oneCellAnchor>
  <xdr:oneCellAnchor>
    <xdr:from>
      <xdr:col>0</xdr:col>
      <xdr:colOff>190500</xdr:colOff>
      <xdr:row>40</xdr:row>
      <xdr:rowOff>41384</xdr:rowOff>
    </xdr:from>
    <xdr:ext cx="1391488" cy="1230075"/>
    <xdr:pic>
      <xdr:nvPicPr>
        <xdr:cNvPr id="30" name="그림 29">
          <a:extLst>
            <a:ext uri="{FF2B5EF4-FFF2-40B4-BE49-F238E27FC236}">
              <a16:creationId xmlns:a16="http://schemas.microsoft.com/office/drawing/2014/main" id="{AD894689-423B-485E-B3AB-1418A710BF75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500" y="5280134"/>
          <a:ext cx="1391488" cy="1230075"/>
        </a:xfrm>
        <a:prstGeom prst="rect">
          <a:avLst/>
        </a:prstGeom>
      </xdr:spPr>
    </xdr:pic>
    <xdr:clientData/>
  </xdr:oneCellAnchor>
  <xdr:oneCellAnchor>
    <xdr:from>
      <xdr:col>0</xdr:col>
      <xdr:colOff>193221</xdr:colOff>
      <xdr:row>39</xdr:row>
      <xdr:rowOff>44108</xdr:rowOff>
    </xdr:from>
    <xdr:ext cx="1391488" cy="1230075"/>
    <xdr:pic>
      <xdr:nvPicPr>
        <xdr:cNvPr id="31" name="그림 30">
          <a:extLst>
            <a:ext uri="{FF2B5EF4-FFF2-40B4-BE49-F238E27FC236}">
              <a16:creationId xmlns:a16="http://schemas.microsoft.com/office/drawing/2014/main" id="{2180BD0B-EA06-44D6-A957-288207A1A6D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3221" y="3990179"/>
          <a:ext cx="1391488" cy="1230075"/>
        </a:xfrm>
        <a:prstGeom prst="rect">
          <a:avLst/>
        </a:prstGeom>
      </xdr:spPr>
    </xdr:pic>
    <xdr:clientData/>
  </xdr:oneCellAnchor>
  <xdr:oneCellAnchor>
    <xdr:from>
      <xdr:col>0</xdr:col>
      <xdr:colOff>204107</xdr:colOff>
      <xdr:row>38</xdr:row>
      <xdr:rowOff>41383</xdr:rowOff>
    </xdr:from>
    <xdr:ext cx="1391488" cy="1230075"/>
    <xdr:pic>
      <xdr:nvPicPr>
        <xdr:cNvPr id="252" name="그림 251">
          <a:extLst>
            <a:ext uri="{FF2B5EF4-FFF2-40B4-BE49-F238E27FC236}">
              <a16:creationId xmlns:a16="http://schemas.microsoft.com/office/drawing/2014/main" id="{DF105FEE-55A1-466F-8CE1-D0D4A3C886F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4107" y="2694776"/>
          <a:ext cx="1391488" cy="1230075"/>
        </a:xfrm>
        <a:prstGeom prst="rect">
          <a:avLst/>
        </a:prstGeom>
      </xdr:spPr>
    </xdr:pic>
    <xdr:clientData/>
  </xdr:oneCellAnchor>
  <xdr:oneCellAnchor>
    <xdr:from>
      <xdr:col>0</xdr:col>
      <xdr:colOff>211015</xdr:colOff>
      <xdr:row>34</xdr:row>
      <xdr:rowOff>28507</xdr:rowOff>
    </xdr:from>
    <xdr:ext cx="1391486" cy="1230074"/>
    <xdr:pic>
      <xdr:nvPicPr>
        <xdr:cNvPr id="241" name="그림 240">
          <a:extLst>
            <a:ext uri="{FF2B5EF4-FFF2-40B4-BE49-F238E27FC236}">
              <a16:creationId xmlns:a16="http://schemas.microsoft.com/office/drawing/2014/main" id="{3423785E-4A9D-4C8E-99F0-959E18E3BB4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11015" y="2695507"/>
          <a:ext cx="1391486" cy="1230074"/>
        </a:xfrm>
        <a:prstGeom prst="rect">
          <a:avLst/>
        </a:prstGeom>
      </xdr:spPr>
    </xdr:pic>
    <xdr:clientData/>
  </xdr:oneCellAnchor>
  <xdr:oneCellAnchor>
    <xdr:from>
      <xdr:col>0</xdr:col>
      <xdr:colOff>205154</xdr:colOff>
      <xdr:row>35</xdr:row>
      <xdr:rowOff>29308</xdr:rowOff>
    </xdr:from>
    <xdr:ext cx="1391486" cy="1230073"/>
    <xdr:pic>
      <xdr:nvPicPr>
        <xdr:cNvPr id="242" name="그림 241">
          <a:extLst>
            <a:ext uri="{FF2B5EF4-FFF2-40B4-BE49-F238E27FC236}">
              <a16:creationId xmlns:a16="http://schemas.microsoft.com/office/drawing/2014/main" id="{13E6F4D7-7B01-484E-A1A2-E8C968D1B77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5154" y="3985846"/>
          <a:ext cx="1391486" cy="1230073"/>
        </a:xfrm>
        <a:prstGeom prst="rect">
          <a:avLst/>
        </a:prstGeom>
      </xdr:spPr>
    </xdr:pic>
    <xdr:clientData/>
  </xdr:oneCellAnchor>
  <xdr:oneCellAnchor>
    <xdr:from>
      <xdr:col>0</xdr:col>
      <xdr:colOff>190500</xdr:colOff>
      <xdr:row>36</xdr:row>
      <xdr:rowOff>43961</xdr:rowOff>
    </xdr:from>
    <xdr:ext cx="1391485" cy="1230073"/>
    <xdr:pic>
      <xdr:nvPicPr>
        <xdr:cNvPr id="243" name="그림 242">
          <a:extLst>
            <a:ext uri="{FF2B5EF4-FFF2-40B4-BE49-F238E27FC236}">
              <a16:creationId xmlns:a16="http://schemas.microsoft.com/office/drawing/2014/main" id="{2A0C536B-EE30-4BCB-9D8F-56F7199CE33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500" y="5290038"/>
          <a:ext cx="1391485" cy="1230073"/>
        </a:xfrm>
        <a:prstGeom prst="rect">
          <a:avLst/>
        </a:prstGeom>
      </xdr:spPr>
    </xdr:pic>
    <xdr:clientData/>
  </xdr:oneCellAnchor>
  <xdr:oneCellAnchor>
    <xdr:from>
      <xdr:col>0</xdr:col>
      <xdr:colOff>205153</xdr:colOff>
      <xdr:row>33</xdr:row>
      <xdr:rowOff>37300</xdr:rowOff>
    </xdr:from>
    <xdr:ext cx="1391487" cy="1230074"/>
    <xdr:pic>
      <xdr:nvPicPr>
        <xdr:cNvPr id="32" name="그림 31">
          <a:extLst>
            <a:ext uri="{FF2B5EF4-FFF2-40B4-BE49-F238E27FC236}">
              <a16:creationId xmlns:a16="http://schemas.microsoft.com/office/drawing/2014/main" id="{1B5A0121-832F-4CC0-932D-22ED0643416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5153" y="1414762"/>
          <a:ext cx="1391487" cy="1230074"/>
        </a:xfrm>
        <a:prstGeom prst="rect">
          <a:avLst/>
        </a:prstGeom>
      </xdr:spPr>
    </xdr:pic>
    <xdr:clientData/>
  </xdr:oneCellAnchor>
  <xdr:oneCellAnchor>
    <xdr:from>
      <xdr:col>0</xdr:col>
      <xdr:colOff>190501</xdr:colOff>
      <xdr:row>32</xdr:row>
      <xdr:rowOff>38633</xdr:rowOff>
    </xdr:from>
    <xdr:ext cx="1393200" cy="1231200"/>
    <xdr:pic>
      <xdr:nvPicPr>
        <xdr:cNvPr id="247" name="그림 246">
          <a:extLst>
            <a:ext uri="{FF2B5EF4-FFF2-40B4-BE49-F238E27FC236}">
              <a16:creationId xmlns:a16="http://schemas.microsoft.com/office/drawing/2014/main" id="{ED12356E-CFC2-46D2-96DD-9567B285C92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501" y="2705633"/>
          <a:ext cx="1393200" cy="1231200"/>
        </a:xfrm>
        <a:prstGeom prst="rect">
          <a:avLst/>
        </a:prstGeom>
      </xdr:spPr>
    </xdr:pic>
    <xdr:clientData/>
  </xdr:oneCellAnchor>
  <xdr:oneCellAnchor>
    <xdr:from>
      <xdr:col>0</xdr:col>
      <xdr:colOff>225136</xdr:colOff>
      <xdr:row>31</xdr:row>
      <xdr:rowOff>29308</xdr:rowOff>
    </xdr:from>
    <xdr:ext cx="1393200" cy="1231200"/>
    <xdr:pic>
      <xdr:nvPicPr>
        <xdr:cNvPr id="40" name="그림 39">
          <a:extLst>
            <a:ext uri="{FF2B5EF4-FFF2-40B4-BE49-F238E27FC236}">
              <a16:creationId xmlns:a16="http://schemas.microsoft.com/office/drawing/2014/main" id="{D6134293-58C9-40A5-9DBC-9CC18569B12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5136" y="1406770"/>
          <a:ext cx="1393200" cy="1231200"/>
        </a:xfrm>
        <a:prstGeom prst="rect">
          <a:avLst/>
        </a:prstGeom>
      </xdr:spPr>
    </xdr:pic>
    <xdr:clientData/>
  </xdr:oneCellAnchor>
  <xdr:oneCellAnchor>
    <xdr:from>
      <xdr:col>0</xdr:col>
      <xdr:colOff>86588</xdr:colOff>
      <xdr:row>23</xdr:row>
      <xdr:rowOff>48491</xdr:rowOff>
    </xdr:from>
    <xdr:ext cx="1571716" cy="1222693"/>
    <xdr:pic>
      <xdr:nvPicPr>
        <xdr:cNvPr id="248" name="그림 247">
          <a:extLst>
            <a:ext uri="{FF2B5EF4-FFF2-40B4-BE49-F238E27FC236}">
              <a16:creationId xmlns:a16="http://schemas.microsoft.com/office/drawing/2014/main" id="{F2CD0158-1574-4377-BECA-00A50219A2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6588" y="4031673"/>
          <a:ext cx="1571716" cy="1222693"/>
        </a:xfrm>
        <a:prstGeom prst="rect">
          <a:avLst/>
        </a:prstGeom>
      </xdr:spPr>
    </xdr:pic>
    <xdr:clientData/>
  </xdr:oneCellAnchor>
  <xdr:oneCellAnchor>
    <xdr:from>
      <xdr:col>0</xdr:col>
      <xdr:colOff>117761</xdr:colOff>
      <xdr:row>29</xdr:row>
      <xdr:rowOff>45028</xdr:rowOff>
    </xdr:from>
    <xdr:ext cx="1571716" cy="1222693"/>
    <xdr:pic>
      <xdr:nvPicPr>
        <xdr:cNvPr id="249" name="그림 248">
          <a:extLst>
            <a:ext uri="{FF2B5EF4-FFF2-40B4-BE49-F238E27FC236}">
              <a16:creationId xmlns:a16="http://schemas.microsoft.com/office/drawing/2014/main" id="{A530F6F5-C3CF-4088-B430-202A3C93E4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7761" y="11821392"/>
          <a:ext cx="1571716" cy="1222693"/>
        </a:xfrm>
        <a:prstGeom prst="rect">
          <a:avLst/>
        </a:prstGeom>
      </xdr:spPr>
    </xdr:pic>
    <xdr:clientData/>
  </xdr:oneCellAnchor>
  <xdr:oneCellAnchor>
    <xdr:from>
      <xdr:col>0</xdr:col>
      <xdr:colOff>107369</xdr:colOff>
      <xdr:row>28</xdr:row>
      <xdr:rowOff>34636</xdr:rowOff>
    </xdr:from>
    <xdr:ext cx="1571716" cy="1222692"/>
    <xdr:pic>
      <xdr:nvPicPr>
        <xdr:cNvPr id="39" name="그림 38">
          <a:extLst>
            <a:ext uri="{FF2B5EF4-FFF2-40B4-BE49-F238E27FC236}">
              <a16:creationId xmlns:a16="http://schemas.microsoft.com/office/drawing/2014/main" id="{818C4B79-62D0-43A5-B5AA-FF758060D7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369" y="10512136"/>
          <a:ext cx="1571716" cy="1222692"/>
        </a:xfrm>
        <a:prstGeom prst="rect">
          <a:avLst/>
        </a:prstGeom>
      </xdr:spPr>
    </xdr:pic>
    <xdr:clientData/>
  </xdr:oneCellAnchor>
  <xdr:oneCellAnchor>
    <xdr:from>
      <xdr:col>0</xdr:col>
      <xdr:colOff>103907</xdr:colOff>
      <xdr:row>22</xdr:row>
      <xdr:rowOff>51955</xdr:rowOff>
    </xdr:from>
    <xdr:ext cx="1571716" cy="1222693"/>
    <xdr:pic>
      <xdr:nvPicPr>
        <xdr:cNvPr id="50" name="그림 49">
          <a:extLst>
            <a:ext uri="{FF2B5EF4-FFF2-40B4-BE49-F238E27FC236}">
              <a16:creationId xmlns:a16="http://schemas.microsoft.com/office/drawing/2014/main" id="{4CA26D59-C32E-4DCD-95D2-0CD7A6B1C1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3907" y="2736273"/>
          <a:ext cx="1571716" cy="1222693"/>
        </a:xfrm>
        <a:prstGeom prst="rect">
          <a:avLst/>
        </a:prstGeom>
      </xdr:spPr>
    </xdr:pic>
    <xdr:clientData/>
  </xdr:oneCellAnchor>
  <xdr:oneCellAnchor>
    <xdr:from>
      <xdr:col>0</xdr:col>
      <xdr:colOff>86588</xdr:colOff>
      <xdr:row>24</xdr:row>
      <xdr:rowOff>34636</xdr:rowOff>
    </xdr:from>
    <xdr:ext cx="1571716" cy="1222692"/>
    <xdr:pic>
      <xdr:nvPicPr>
        <xdr:cNvPr id="51" name="그림 50">
          <a:extLst>
            <a:ext uri="{FF2B5EF4-FFF2-40B4-BE49-F238E27FC236}">
              <a16:creationId xmlns:a16="http://schemas.microsoft.com/office/drawing/2014/main" id="{BE48EB4A-0EA8-42EF-8BCF-34D82388BB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6588" y="5316681"/>
          <a:ext cx="1571716" cy="1222692"/>
        </a:xfrm>
        <a:prstGeom prst="rect">
          <a:avLst/>
        </a:prstGeom>
      </xdr:spPr>
    </xdr:pic>
    <xdr:clientData/>
  </xdr:oneCellAnchor>
  <xdr:oneCellAnchor>
    <xdr:from>
      <xdr:col>0</xdr:col>
      <xdr:colOff>69272</xdr:colOff>
      <xdr:row>25</xdr:row>
      <xdr:rowOff>51954</xdr:rowOff>
    </xdr:from>
    <xdr:ext cx="1571714" cy="1222692"/>
    <xdr:pic>
      <xdr:nvPicPr>
        <xdr:cNvPr id="53" name="그림 52">
          <a:extLst>
            <a:ext uri="{FF2B5EF4-FFF2-40B4-BE49-F238E27FC236}">
              <a16:creationId xmlns:a16="http://schemas.microsoft.com/office/drawing/2014/main" id="{FA6A822F-B196-432F-959C-27DB2D76BA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9272" y="6632863"/>
          <a:ext cx="1571714" cy="1222692"/>
        </a:xfrm>
        <a:prstGeom prst="rect">
          <a:avLst/>
        </a:prstGeom>
      </xdr:spPr>
    </xdr:pic>
    <xdr:clientData/>
  </xdr:oneCellAnchor>
  <xdr:oneCellAnchor>
    <xdr:from>
      <xdr:col>0</xdr:col>
      <xdr:colOff>103907</xdr:colOff>
      <xdr:row>26</xdr:row>
      <xdr:rowOff>34636</xdr:rowOff>
    </xdr:from>
    <xdr:ext cx="1571714" cy="1222691"/>
    <xdr:pic>
      <xdr:nvPicPr>
        <xdr:cNvPr id="54" name="그림 53">
          <a:extLst>
            <a:ext uri="{FF2B5EF4-FFF2-40B4-BE49-F238E27FC236}">
              <a16:creationId xmlns:a16="http://schemas.microsoft.com/office/drawing/2014/main" id="{6C391EB0-A184-4E57-AF0F-89B6F2379C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3907" y="7914409"/>
          <a:ext cx="1571714" cy="1222691"/>
        </a:xfrm>
        <a:prstGeom prst="rect">
          <a:avLst/>
        </a:prstGeom>
      </xdr:spPr>
    </xdr:pic>
    <xdr:clientData/>
  </xdr:oneCellAnchor>
  <xdr:oneCellAnchor>
    <xdr:from>
      <xdr:col>0</xdr:col>
      <xdr:colOff>103907</xdr:colOff>
      <xdr:row>27</xdr:row>
      <xdr:rowOff>34636</xdr:rowOff>
    </xdr:from>
    <xdr:ext cx="1571713" cy="1222691"/>
    <xdr:pic>
      <xdr:nvPicPr>
        <xdr:cNvPr id="55" name="그림 54">
          <a:extLst>
            <a:ext uri="{FF2B5EF4-FFF2-40B4-BE49-F238E27FC236}">
              <a16:creationId xmlns:a16="http://schemas.microsoft.com/office/drawing/2014/main" id="{2F72CD6B-6107-49FA-9116-175B01531E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3907" y="9213272"/>
          <a:ext cx="1571713" cy="1222691"/>
        </a:xfrm>
        <a:prstGeom prst="rect">
          <a:avLst/>
        </a:prstGeom>
      </xdr:spPr>
    </xdr:pic>
    <xdr:clientData/>
  </xdr:oneCellAnchor>
  <xdr:oneCellAnchor>
    <xdr:from>
      <xdr:col>0</xdr:col>
      <xdr:colOff>103907</xdr:colOff>
      <xdr:row>30</xdr:row>
      <xdr:rowOff>34637</xdr:rowOff>
    </xdr:from>
    <xdr:ext cx="1571716" cy="1222692"/>
    <xdr:pic>
      <xdr:nvPicPr>
        <xdr:cNvPr id="56" name="그림 55">
          <a:extLst>
            <a:ext uri="{FF2B5EF4-FFF2-40B4-BE49-F238E27FC236}">
              <a16:creationId xmlns:a16="http://schemas.microsoft.com/office/drawing/2014/main" id="{1FB1D510-1010-4185-8DA6-CAF8A9BCB8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3907" y="13109864"/>
          <a:ext cx="1571716" cy="1222692"/>
        </a:xfrm>
        <a:prstGeom prst="rect">
          <a:avLst/>
        </a:prstGeom>
      </xdr:spPr>
    </xdr:pic>
    <xdr:clientData/>
  </xdr:oneCellAnchor>
  <xdr:oneCellAnchor>
    <xdr:from>
      <xdr:col>0</xdr:col>
      <xdr:colOff>107369</xdr:colOff>
      <xdr:row>21</xdr:row>
      <xdr:rowOff>34636</xdr:rowOff>
    </xdr:from>
    <xdr:ext cx="1571717" cy="1222693"/>
    <xdr:pic>
      <xdr:nvPicPr>
        <xdr:cNvPr id="41" name="그림 40">
          <a:extLst>
            <a:ext uri="{FF2B5EF4-FFF2-40B4-BE49-F238E27FC236}">
              <a16:creationId xmlns:a16="http://schemas.microsoft.com/office/drawing/2014/main" id="{DCDA89B8-610A-476B-A4BE-0B19CF1735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369" y="1420091"/>
          <a:ext cx="1571717" cy="1222693"/>
        </a:xfrm>
        <a:prstGeom prst="rect">
          <a:avLst/>
        </a:prstGeom>
      </xdr:spPr>
    </xdr:pic>
    <xdr:clientData/>
  </xdr:oneCellAnchor>
  <xdr:oneCellAnchor>
    <xdr:from>
      <xdr:col>0</xdr:col>
      <xdr:colOff>103908</xdr:colOff>
      <xdr:row>20</xdr:row>
      <xdr:rowOff>34759</xdr:rowOff>
    </xdr:from>
    <xdr:ext cx="1571716" cy="1222446"/>
    <xdr:pic>
      <xdr:nvPicPr>
        <xdr:cNvPr id="42" name="그림 41">
          <a:extLst>
            <a:ext uri="{FF2B5EF4-FFF2-40B4-BE49-F238E27FC236}">
              <a16:creationId xmlns:a16="http://schemas.microsoft.com/office/drawing/2014/main" id="{D4887836-B878-41B7-9F05-F6E2A02B36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3908" y="1420214"/>
          <a:ext cx="1571716" cy="1222446"/>
        </a:xfrm>
        <a:prstGeom prst="rect">
          <a:avLst/>
        </a:prstGeom>
      </xdr:spPr>
    </xdr:pic>
    <xdr:clientData/>
  </xdr:oneCellAnchor>
  <xdr:oneCellAnchor>
    <xdr:from>
      <xdr:col>0</xdr:col>
      <xdr:colOff>103908</xdr:colOff>
      <xdr:row>19</xdr:row>
      <xdr:rowOff>34772</xdr:rowOff>
    </xdr:from>
    <xdr:ext cx="1571715" cy="1222174"/>
    <xdr:pic>
      <xdr:nvPicPr>
        <xdr:cNvPr id="43" name="그림 42">
          <a:extLst>
            <a:ext uri="{FF2B5EF4-FFF2-40B4-BE49-F238E27FC236}">
              <a16:creationId xmlns:a16="http://schemas.microsoft.com/office/drawing/2014/main" id="{5263BD5D-ED36-4C02-A9FA-08CAD48567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3908" y="7914545"/>
          <a:ext cx="1571715" cy="1222174"/>
        </a:xfrm>
        <a:prstGeom prst="rect">
          <a:avLst/>
        </a:prstGeom>
      </xdr:spPr>
    </xdr:pic>
    <xdr:clientData/>
  </xdr:oneCellAnchor>
  <xdr:oneCellAnchor>
    <xdr:from>
      <xdr:col>0</xdr:col>
      <xdr:colOff>86590</xdr:colOff>
      <xdr:row>15</xdr:row>
      <xdr:rowOff>51954</xdr:rowOff>
    </xdr:from>
    <xdr:ext cx="1571714" cy="1222173"/>
    <xdr:pic>
      <xdr:nvPicPr>
        <xdr:cNvPr id="244" name="그림 243">
          <a:extLst>
            <a:ext uri="{FF2B5EF4-FFF2-40B4-BE49-F238E27FC236}">
              <a16:creationId xmlns:a16="http://schemas.microsoft.com/office/drawing/2014/main" id="{6AE6AEB3-F85F-4CBC-B845-A32A585A09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6590" y="2736272"/>
          <a:ext cx="1571714" cy="1222173"/>
        </a:xfrm>
        <a:prstGeom prst="rect">
          <a:avLst/>
        </a:prstGeom>
      </xdr:spPr>
    </xdr:pic>
    <xdr:clientData/>
  </xdr:oneCellAnchor>
  <xdr:oneCellAnchor>
    <xdr:from>
      <xdr:col>0</xdr:col>
      <xdr:colOff>69272</xdr:colOff>
      <xdr:row>16</xdr:row>
      <xdr:rowOff>51954</xdr:rowOff>
    </xdr:from>
    <xdr:ext cx="1571714" cy="1222172"/>
    <xdr:pic>
      <xdr:nvPicPr>
        <xdr:cNvPr id="44" name="그림 43">
          <a:extLst>
            <a:ext uri="{FF2B5EF4-FFF2-40B4-BE49-F238E27FC236}">
              <a16:creationId xmlns:a16="http://schemas.microsoft.com/office/drawing/2014/main" id="{7C1FE7D2-9997-42C6-89D4-4257F27FDA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9272" y="4035136"/>
          <a:ext cx="1571714" cy="1222172"/>
        </a:xfrm>
        <a:prstGeom prst="rect">
          <a:avLst/>
        </a:prstGeom>
      </xdr:spPr>
    </xdr:pic>
    <xdr:clientData/>
  </xdr:oneCellAnchor>
  <xdr:oneCellAnchor>
    <xdr:from>
      <xdr:col>0</xdr:col>
      <xdr:colOff>86590</xdr:colOff>
      <xdr:row>18</xdr:row>
      <xdr:rowOff>34636</xdr:rowOff>
    </xdr:from>
    <xdr:ext cx="1571713" cy="1222172"/>
    <xdr:pic>
      <xdr:nvPicPr>
        <xdr:cNvPr id="45" name="그림 44">
          <a:extLst>
            <a:ext uri="{FF2B5EF4-FFF2-40B4-BE49-F238E27FC236}">
              <a16:creationId xmlns:a16="http://schemas.microsoft.com/office/drawing/2014/main" id="{30A62534-C01F-45A8-8494-EAA3C47FDA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6590" y="6615545"/>
          <a:ext cx="1571713" cy="1222172"/>
        </a:xfrm>
        <a:prstGeom prst="rect">
          <a:avLst/>
        </a:prstGeom>
      </xdr:spPr>
    </xdr:pic>
    <xdr:clientData/>
  </xdr:oneCellAnchor>
  <xdr:oneCellAnchor>
    <xdr:from>
      <xdr:col>0</xdr:col>
      <xdr:colOff>86590</xdr:colOff>
      <xdr:row>17</xdr:row>
      <xdr:rowOff>51954</xdr:rowOff>
    </xdr:from>
    <xdr:ext cx="1571713" cy="1222172"/>
    <xdr:pic>
      <xdr:nvPicPr>
        <xdr:cNvPr id="46" name="그림 45">
          <a:extLst>
            <a:ext uri="{FF2B5EF4-FFF2-40B4-BE49-F238E27FC236}">
              <a16:creationId xmlns:a16="http://schemas.microsoft.com/office/drawing/2014/main" id="{38A88BD6-16D4-4675-A5EE-E2451130A5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6590" y="5333999"/>
          <a:ext cx="1571713" cy="1222172"/>
        </a:xfrm>
        <a:prstGeom prst="rect">
          <a:avLst/>
        </a:prstGeom>
      </xdr:spPr>
    </xdr:pic>
    <xdr:clientData/>
  </xdr:oneCellAnchor>
  <xdr:oneCellAnchor>
    <xdr:from>
      <xdr:col>0</xdr:col>
      <xdr:colOff>69272</xdr:colOff>
      <xdr:row>14</xdr:row>
      <xdr:rowOff>34636</xdr:rowOff>
    </xdr:from>
    <xdr:ext cx="1571715" cy="1222173"/>
    <xdr:pic>
      <xdr:nvPicPr>
        <xdr:cNvPr id="47" name="그림 46">
          <a:extLst>
            <a:ext uri="{FF2B5EF4-FFF2-40B4-BE49-F238E27FC236}">
              <a16:creationId xmlns:a16="http://schemas.microsoft.com/office/drawing/2014/main" id="{B2588455-83E4-4FF7-A6DF-BCE325E895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9272" y="1420091"/>
          <a:ext cx="1571715" cy="1222173"/>
        </a:xfrm>
        <a:prstGeom prst="rect">
          <a:avLst/>
        </a:prstGeom>
      </xdr:spPr>
    </xdr:pic>
    <xdr:clientData/>
  </xdr:oneCellAnchor>
  <xdr:oneCellAnchor>
    <xdr:from>
      <xdr:col>0</xdr:col>
      <xdr:colOff>123825</xdr:colOff>
      <xdr:row>2</xdr:row>
      <xdr:rowOff>0</xdr:rowOff>
    </xdr:from>
    <xdr:ext cx="1400175" cy="1104900"/>
    <xdr:pic>
      <xdr:nvPicPr>
        <xdr:cNvPr id="731" name="그림 730" hidden="1">
          <a:extLst>
            <a:ext uri="{FF2B5EF4-FFF2-40B4-BE49-F238E27FC236}">
              <a16:creationId xmlns:a16="http://schemas.microsoft.com/office/drawing/2014/main" id="{F26AB84D-2FEA-4C40-80BE-6A327A61F56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38" t="29387" r="3225" b="28531"/>
        <a:stretch/>
      </xdr:blipFill>
      <xdr:spPr>
        <a:xfrm>
          <a:off x="123825" y="13030200"/>
          <a:ext cx="1400175" cy="1104900"/>
        </a:xfrm>
        <a:prstGeom prst="rect">
          <a:avLst/>
        </a:prstGeom>
      </xdr:spPr>
    </xdr:pic>
    <xdr:clientData/>
  </xdr:oneCellAnchor>
  <xdr:oneCellAnchor>
    <xdr:from>
      <xdr:col>0</xdr:col>
      <xdr:colOff>76200</xdr:colOff>
      <xdr:row>2</xdr:row>
      <xdr:rowOff>0</xdr:rowOff>
    </xdr:from>
    <xdr:ext cx="1495425" cy="990601"/>
    <xdr:pic>
      <xdr:nvPicPr>
        <xdr:cNvPr id="732" name="그림 731" hidden="1">
          <a:extLst>
            <a:ext uri="{FF2B5EF4-FFF2-40B4-BE49-F238E27FC236}">
              <a16:creationId xmlns:a16="http://schemas.microsoft.com/office/drawing/2014/main" id="{FBD59F91-4D26-4E3B-BFB8-E17F488FC3D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65" t="27766" r="4320" b="32344"/>
        <a:stretch/>
      </xdr:blipFill>
      <xdr:spPr>
        <a:xfrm>
          <a:off x="76200" y="13030200"/>
          <a:ext cx="1495425" cy="990601"/>
        </a:xfrm>
        <a:prstGeom prst="rect">
          <a:avLst/>
        </a:prstGeom>
      </xdr:spPr>
    </xdr:pic>
    <xdr:clientData/>
  </xdr:oneCellAnchor>
  <xdr:oneCellAnchor>
    <xdr:from>
      <xdr:col>0</xdr:col>
      <xdr:colOff>85726</xdr:colOff>
      <xdr:row>2</xdr:row>
      <xdr:rowOff>0</xdr:rowOff>
    </xdr:from>
    <xdr:ext cx="1552574" cy="933450"/>
    <xdr:pic>
      <xdr:nvPicPr>
        <xdr:cNvPr id="733" name="그림 732" hidden="1">
          <a:extLst>
            <a:ext uri="{FF2B5EF4-FFF2-40B4-BE49-F238E27FC236}">
              <a16:creationId xmlns:a16="http://schemas.microsoft.com/office/drawing/2014/main" id="{D5582B3D-572A-447C-8C79-B6B0E91F5F7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" t="28964" r="-3821" b="33201"/>
        <a:stretch/>
      </xdr:blipFill>
      <xdr:spPr>
        <a:xfrm>
          <a:off x="85726" y="13030200"/>
          <a:ext cx="1552574" cy="933450"/>
        </a:xfrm>
        <a:prstGeom prst="rect">
          <a:avLst/>
        </a:prstGeom>
      </xdr:spPr>
    </xdr:pic>
    <xdr:clientData/>
  </xdr:oneCellAnchor>
  <xdr:oneCellAnchor>
    <xdr:from>
      <xdr:col>0</xdr:col>
      <xdr:colOff>57151</xdr:colOff>
      <xdr:row>2</xdr:row>
      <xdr:rowOff>0</xdr:rowOff>
    </xdr:from>
    <xdr:ext cx="1524000" cy="942975"/>
    <xdr:pic>
      <xdr:nvPicPr>
        <xdr:cNvPr id="734" name="그림 733" hidden="1">
          <a:extLst>
            <a:ext uri="{FF2B5EF4-FFF2-40B4-BE49-F238E27FC236}">
              <a16:creationId xmlns:a16="http://schemas.microsoft.com/office/drawing/2014/main" id="{AF7C6868-B2F1-4B07-8580-524B6188073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42" t="31661" r="5422" b="36026"/>
        <a:stretch/>
      </xdr:blipFill>
      <xdr:spPr>
        <a:xfrm>
          <a:off x="57151" y="13030200"/>
          <a:ext cx="1524000" cy="942975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2</xdr:row>
      <xdr:rowOff>0</xdr:rowOff>
    </xdr:from>
    <xdr:ext cx="1581150" cy="1114425"/>
    <xdr:pic>
      <xdr:nvPicPr>
        <xdr:cNvPr id="735" name="그림 734" hidden="1">
          <a:extLst>
            <a:ext uri="{FF2B5EF4-FFF2-40B4-BE49-F238E27FC236}">
              <a16:creationId xmlns:a16="http://schemas.microsoft.com/office/drawing/2014/main" id="{56DD3BCC-BBAF-4614-8C75-8B2DC158761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5" t="28093" r="703" b="32776"/>
        <a:stretch/>
      </xdr:blipFill>
      <xdr:spPr>
        <a:xfrm>
          <a:off x="19050" y="13030200"/>
          <a:ext cx="1581150" cy="11144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</xdr:row>
      <xdr:rowOff>0</xdr:rowOff>
    </xdr:from>
    <xdr:ext cx="1638300" cy="1143000"/>
    <xdr:pic>
      <xdr:nvPicPr>
        <xdr:cNvPr id="736" name="그림 735" hidden="1">
          <a:extLst>
            <a:ext uri="{FF2B5EF4-FFF2-40B4-BE49-F238E27FC236}">
              <a16:creationId xmlns:a16="http://schemas.microsoft.com/office/drawing/2014/main" id="{2666C46A-6DFA-42C4-9245-C217B613527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862" t="28281" r="-1802" b="29821"/>
        <a:stretch/>
      </xdr:blipFill>
      <xdr:spPr>
        <a:xfrm>
          <a:off x="0" y="13030200"/>
          <a:ext cx="1638300" cy="1143000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2</xdr:row>
      <xdr:rowOff>0</xdr:rowOff>
    </xdr:from>
    <xdr:ext cx="1562100" cy="1123951"/>
    <xdr:pic>
      <xdr:nvPicPr>
        <xdr:cNvPr id="737" name="그림 736" hidden="1">
          <a:extLst>
            <a:ext uri="{FF2B5EF4-FFF2-40B4-BE49-F238E27FC236}">
              <a16:creationId xmlns:a16="http://schemas.microsoft.com/office/drawing/2014/main" id="{41E20988-89F5-4A8E-AF19-668610FFE7F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889" t="29946" r="10184" b="39324"/>
        <a:stretch/>
      </xdr:blipFill>
      <xdr:spPr>
        <a:xfrm>
          <a:off x="38100" y="13030200"/>
          <a:ext cx="1562100" cy="1123951"/>
        </a:xfrm>
        <a:prstGeom prst="rect">
          <a:avLst/>
        </a:prstGeom>
      </xdr:spPr>
    </xdr:pic>
    <xdr:clientData/>
  </xdr:oneCellAnchor>
  <xdr:oneCellAnchor>
    <xdr:from>
      <xdr:col>0</xdr:col>
      <xdr:colOff>47626</xdr:colOff>
      <xdr:row>2</xdr:row>
      <xdr:rowOff>0</xdr:rowOff>
    </xdr:from>
    <xdr:ext cx="1543050" cy="933451"/>
    <xdr:pic>
      <xdr:nvPicPr>
        <xdr:cNvPr id="738" name="그림 737" hidden="1">
          <a:extLst>
            <a:ext uri="{FF2B5EF4-FFF2-40B4-BE49-F238E27FC236}">
              <a16:creationId xmlns:a16="http://schemas.microsoft.com/office/drawing/2014/main" id="{B70C1F0D-4E97-4FBD-9929-508E7FD5374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37" t="22201" r="-1453" b="34232"/>
        <a:stretch/>
      </xdr:blipFill>
      <xdr:spPr>
        <a:xfrm>
          <a:off x="47626" y="13030200"/>
          <a:ext cx="1543050" cy="933451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</xdr:row>
      <xdr:rowOff>0</xdr:rowOff>
    </xdr:from>
    <xdr:ext cx="1795030" cy="1129776"/>
    <xdr:pic>
      <xdr:nvPicPr>
        <xdr:cNvPr id="739" name="그림 738" hidden="1">
          <a:extLst>
            <a:ext uri="{FF2B5EF4-FFF2-40B4-BE49-F238E27FC236}">
              <a16:creationId xmlns:a16="http://schemas.microsoft.com/office/drawing/2014/main" id="{FBF07EFC-1A5B-424E-9FC3-67A1313F8FA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31917" t="12568" r="-43618" b="19217"/>
        <a:stretch/>
      </xdr:blipFill>
      <xdr:spPr>
        <a:xfrm>
          <a:off x="0" y="13030200"/>
          <a:ext cx="1795030" cy="1129776"/>
        </a:xfrm>
        <a:prstGeom prst="rect">
          <a:avLst/>
        </a:prstGeom>
      </xdr:spPr>
    </xdr:pic>
    <xdr:clientData/>
  </xdr:oneCellAnchor>
  <xdr:oneCellAnchor>
    <xdr:from>
      <xdr:col>0</xdr:col>
      <xdr:colOff>28574</xdr:colOff>
      <xdr:row>2</xdr:row>
      <xdr:rowOff>0</xdr:rowOff>
    </xdr:from>
    <xdr:ext cx="1552575" cy="1162051"/>
    <xdr:pic>
      <xdr:nvPicPr>
        <xdr:cNvPr id="740" name="그림 739" hidden="1">
          <a:extLst>
            <a:ext uri="{FF2B5EF4-FFF2-40B4-BE49-F238E27FC236}">
              <a16:creationId xmlns:a16="http://schemas.microsoft.com/office/drawing/2014/main" id="{4699236E-40D6-4DD3-8B87-4C6B9F3A47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0913" t="18140" r="-21129" b="22059"/>
        <a:stretch/>
      </xdr:blipFill>
      <xdr:spPr>
        <a:xfrm>
          <a:off x="28574" y="13030200"/>
          <a:ext cx="1552575" cy="1162051"/>
        </a:xfrm>
        <a:prstGeom prst="rect">
          <a:avLst/>
        </a:prstGeom>
      </xdr:spPr>
    </xdr:pic>
    <xdr:clientData/>
  </xdr:oneCellAnchor>
  <xdr:oneCellAnchor>
    <xdr:from>
      <xdr:col>0</xdr:col>
      <xdr:colOff>47625</xdr:colOff>
      <xdr:row>2</xdr:row>
      <xdr:rowOff>0</xdr:rowOff>
    </xdr:from>
    <xdr:ext cx="1543050" cy="1371400"/>
    <xdr:pic>
      <xdr:nvPicPr>
        <xdr:cNvPr id="741" name="그림 740" hidden="1">
          <a:extLst>
            <a:ext uri="{FF2B5EF4-FFF2-40B4-BE49-F238E27FC236}">
              <a16:creationId xmlns:a16="http://schemas.microsoft.com/office/drawing/2014/main" id="{64CC9880-E40A-4AC2-8540-2E856CCDA3F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79" t="28202" r="7240" b="25963"/>
        <a:stretch/>
      </xdr:blipFill>
      <xdr:spPr>
        <a:xfrm>
          <a:off x="47625" y="13030200"/>
          <a:ext cx="1543050" cy="1371400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2</xdr:row>
      <xdr:rowOff>0</xdr:rowOff>
    </xdr:from>
    <xdr:ext cx="1562099" cy="1133475"/>
    <xdr:pic>
      <xdr:nvPicPr>
        <xdr:cNvPr id="742" name="그림 741" hidden="1">
          <a:extLst>
            <a:ext uri="{FF2B5EF4-FFF2-40B4-BE49-F238E27FC236}">
              <a16:creationId xmlns:a16="http://schemas.microsoft.com/office/drawing/2014/main" id="{8E4C2F20-94DB-4B73-8D21-02DAB8DEB81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988" t="34295" r="2566" b="27564"/>
        <a:stretch/>
      </xdr:blipFill>
      <xdr:spPr>
        <a:xfrm>
          <a:off x="38100" y="13030200"/>
          <a:ext cx="1562099" cy="1133475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2</xdr:row>
      <xdr:rowOff>0</xdr:rowOff>
    </xdr:from>
    <xdr:ext cx="1571625" cy="1181099"/>
    <xdr:pic>
      <xdr:nvPicPr>
        <xdr:cNvPr id="743" name="그림 742" hidden="1">
          <a:extLst>
            <a:ext uri="{FF2B5EF4-FFF2-40B4-BE49-F238E27FC236}">
              <a16:creationId xmlns:a16="http://schemas.microsoft.com/office/drawing/2014/main" id="{D2ADDE3A-8AD1-4CB0-ADFA-9FC1795D6A4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146" t="43456" r="15320" b="27058"/>
        <a:stretch/>
      </xdr:blipFill>
      <xdr:spPr>
        <a:xfrm>
          <a:off x="28575" y="13030200"/>
          <a:ext cx="1571625" cy="1181099"/>
        </a:xfrm>
        <a:prstGeom prst="rect">
          <a:avLst/>
        </a:prstGeom>
      </xdr:spPr>
    </xdr:pic>
    <xdr:clientData/>
  </xdr:oneCellAnchor>
  <xdr:oneCellAnchor>
    <xdr:from>
      <xdr:col>0</xdr:col>
      <xdr:colOff>38101</xdr:colOff>
      <xdr:row>2</xdr:row>
      <xdr:rowOff>0</xdr:rowOff>
    </xdr:from>
    <xdr:ext cx="1562100" cy="1171575"/>
    <xdr:pic>
      <xdr:nvPicPr>
        <xdr:cNvPr id="744" name="그림 743" hidden="1">
          <a:extLst>
            <a:ext uri="{FF2B5EF4-FFF2-40B4-BE49-F238E27FC236}">
              <a16:creationId xmlns:a16="http://schemas.microsoft.com/office/drawing/2014/main" id="{EA75C4ED-B21D-4DB7-A300-55201856610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86" t="32044" r="-567" b="28646"/>
        <a:stretch/>
      </xdr:blipFill>
      <xdr:spPr>
        <a:xfrm>
          <a:off x="38101" y="13030200"/>
          <a:ext cx="1562100" cy="1171575"/>
        </a:xfrm>
        <a:prstGeom prst="rect">
          <a:avLst/>
        </a:prstGeom>
      </xdr:spPr>
    </xdr:pic>
    <xdr:clientData/>
  </xdr:oneCellAnchor>
  <xdr:oneCellAnchor>
    <xdr:from>
      <xdr:col>0</xdr:col>
      <xdr:colOff>38101</xdr:colOff>
      <xdr:row>2</xdr:row>
      <xdr:rowOff>0</xdr:rowOff>
    </xdr:from>
    <xdr:ext cx="1552574" cy="1181100"/>
    <xdr:pic>
      <xdr:nvPicPr>
        <xdr:cNvPr id="745" name="그림 744" hidden="1">
          <a:extLst>
            <a:ext uri="{FF2B5EF4-FFF2-40B4-BE49-F238E27FC236}">
              <a16:creationId xmlns:a16="http://schemas.microsoft.com/office/drawing/2014/main" id="{81EEB611-228B-43E8-B1E9-94B05F77FCA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783" t="37047" r="14348" b="32628"/>
        <a:stretch/>
      </xdr:blipFill>
      <xdr:spPr>
        <a:xfrm>
          <a:off x="38101" y="13030200"/>
          <a:ext cx="1552574" cy="1181100"/>
        </a:xfrm>
        <a:prstGeom prst="rect">
          <a:avLst/>
        </a:prstGeom>
      </xdr:spPr>
    </xdr:pic>
    <xdr:clientData/>
  </xdr:oneCellAnchor>
  <xdr:oneCellAnchor>
    <xdr:from>
      <xdr:col>0</xdr:col>
      <xdr:colOff>47625</xdr:colOff>
      <xdr:row>2</xdr:row>
      <xdr:rowOff>0</xdr:rowOff>
    </xdr:from>
    <xdr:ext cx="1543050" cy="1171576"/>
    <xdr:pic>
      <xdr:nvPicPr>
        <xdr:cNvPr id="746" name="그림 745" hidden="1">
          <a:extLst>
            <a:ext uri="{FF2B5EF4-FFF2-40B4-BE49-F238E27FC236}">
              <a16:creationId xmlns:a16="http://schemas.microsoft.com/office/drawing/2014/main" id="{2BF0AAFC-2273-48FF-AF29-F4CF834F8C2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570" t="37626" r="14704" b="31313"/>
        <a:stretch/>
      </xdr:blipFill>
      <xdr:spPr>
        <a:xfrm>
          <a:off x="47625" y="13030200"/>
          <a:ext cx="1543050" cy="1171576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2</xdr:row>
      <xdr:rowOff>0</xdr:rowOff>
    </xdr:from>
    <xdr:ext cx="1543050" cy="1228726"/>
    <xdr:pic>
      <xdr:nvPicPr>
        <xdr:cNvPr id="747" name="그림 746" hidden="1">
          <a:extLst>
            <a:ext uri="{FF2B5EF4-FFF2-40B4-BE49-F238E27FC236}">
              <a16:creationId xmlns:a16="http://schemas.microsoft.com/office/drawing/2014/main" id="{AB29F1D3-BBB1-4DF1-BCCD-F1BF81F4278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527" t="44437" r="21208" b="27673"/>
        <a:stretch/>
      </xdr:blipFill>
      <xdr:spPr>
        <a:xfrm>
          <a:off x="38100" y="13030200"/>
          <a:ext cx="1543050" cy="1228726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2</xdr:row>
      <xdr:rowOff>0</xdr:rowOff>
    </xdr:from>
    <xdr:ext cx="1581150" cy="1171575"/>
    <xdr:pic>
      <xdr:nvPicPr>
        <xdr:cNvPr id="748" name="그림 747" hidden="1">
          <a:extLst>
            <a:ext uri="{FF2B5EF4-FFF2-40B4-BE49-F238E27FC236}">
              <a16:creationId xmlns:a16="http://schemas.microsoft.com/office/drawing/2014/main" id="{83F8ABBE-BBA7-49BA-A50C-C43311E4961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205" t="41104" r="18182" b="31571"/>
        <a:stretch/>
      </xdr:blipFill>
      <xdr:spPr>
        <a:xfrm>
          <a:off x="19050" y="13030200"/>
          <a:ext cx="1581150" cy="1171575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2</xdr:row>
      <xdr:rowOff>0</xdr:rowOff>
    </xdr:from>
    <xdr:ext cx="1562100" cy="1190626"/>
    <xdr:pic>
      <xdr:nvPicPr>
        <xdr:cNvPr id="749" name="그림 748" hidden="1">
          <a:extLst>
            <a:ext uri="{FF2B5EF4-FFF2-40B4-BE49-F238E27FC236}">
              <a16:creationId xmlns:a16="http://schemas.microsoft.com/office/drawing/2014/main" id="{8195630A-5767-47D7-B603-6980A2EED64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406" t="42624" r="19533" b="29911"/>
        <a:stretch/>
      </xdr:blipFill>
      <xdr:spPr>
        <a:xfrm>
          <a:off x="38100" y="13030200"/>
          <a:ext cx="1562100" cy="1190626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2</xdr:row>
      <xdr:rowOff>0</xdr:rowOff>
    </xdr:from>
    <xdr:ext cx="1552575" cy="1171575"/>
    <xdr:pic>
      <xdr:nvPicPr>
        <xdr:cNvPr id="750" name="그림 749" hidden="1">
          <a:extLst>
            <a:ext uri="{FF2B5EF4-FFF2-40B4-BE49-F238E27FC236}">
              <a16:creationId xmlns:a16="http://schemas.microsoft.com/office/drawing/2014/main" id="{A34D4B2D-42E3-4879-91F8-AC35A074048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516" t="38889" r="20992" b="36706"/>
        <a:stretch/>
      </xdr:blipFill>
      <xdr:spPr>
        <a:xfrm>
          <a:off x="38100" y="13030200"/>
          <a:ext cx="1552575" cy="1171575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2</xdr:row>
      <xdr:rowOff>0</xdr:rowOff>
    </xdr:from>
    <xdr:ext cx="1571625" cy="1200151"/>
    <xdr:pic>
      <xdr:nvPicPr>
        <xdr:cNvPr id="751" name="그림 750" hidden="1">
          <a:extLst>
            <a:ext uri="{FF2B5EF4-FFF2-40B4-BE49-F238E27FC236}">
              <a16:creationId xmlns:a16="http://schemas.microsoft.com/office/drawing/2014/main" id="{EBB9DA0A-FD5A-49E8-AC21-2553CB6EF9F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967" t="37502" r="20144" b="37454"/>
        <a:stretch/>
      </xdr:blipFill>
      <xdr:spPr>
        <a:xfrm>
          <a:off x="28575" y="13030200"/>
          <a:ext cx="1571625" cy="1200151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2</xdr:row>
      <xdr:rowOff>0</xdr:rowOff>
    </xdr:from>
    <xdr:ext cx="1590675" cy="1228725"/>
    <xdr:pic>
      <xdr:nvPicPr>
        <xdr:cNvPr id="752" name="그림 751" hidden="1">
          <a:extLst>
            <a:ext uri="{FF2B5EF4-FFF2-40B4-BE49-F238E27FC236}">
              <a16:creationId xmlns:a16="http://schemas.microsoft.com/office/drawing/2014/main" id="{84CFDC77-D2A9-47B4-8C82-CC072AA1E4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030200"/>
          <a:ext cx="1590675" cy="12287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</xdr:row>
      <xdr:rowOff>0</xdr:rowOff>
    </xdr:from>
    <xdr:ext cx="1609724" cy="1247776"/>
    <xdr:pic>
      <xdr:nvPicPr>
        <xdr:cNvPr id="753" name="그림 752" hidden="1">
          <a:extLst>
            <a:ext uri="{FF2B5EF4-FFF2-40B4-BE49-F238E27FC236}">
              <a16:creationId xmlns:a16="http://schemas.microsoft.com/office/drawing/2014/main" id="{0F19BFCA-03DB-4BD4-BA7A-D4CE5CBFC9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3030200"/>
          <a:ext cx="1609724" cy="1247776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2</xdr:row>
      <xdr:rowOff>0</xdr:rowOff>
    </xdr:from>
    <xdr:ext cx="1581150" cy="1257300"/>
    <xdr:pic>
      <xdr:nvPicPr>
        <xdr:cNvPr id="754" name="그림 753" hidden="1">
          <a:extLst>
            <a:ext uri="{FF2B5EF4-FFF2-40B4-BE49-F238E27FC236}">
              <a16:creationId xmlns:a16="http://schemas.microsoft.com/office/drawing/2014/main" id="{751AE95C-8910-4C2D-9C99-022FBB8E10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030200"/>
          <a:ext cx="1581150" cy="1257300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2</xdr:row>
      <xdr:rowOff>0</xdr:rowOff>
    </xdr:from>
    <xdr:ext cx="1581150" cy="1171576"/>
    <xdr:pic>
      <xdr:nvPicPr>
        <xdr:cNvPr id="755" name="그림 754" hidden="1">
          <a:extLst>
            <a:ext uri="{FF2B5EF4-FFF2-40B4-BE49-F238E27FC236}">
              <a16:creationId xmlns:a16="http://schemas.microsoft.com/office/drawing/2014/main" id="{BAD2E09F-7F91-4EC5-8D02-EEB6163CBF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030200"/>
          <a:ext cx="1581150" cy="1171576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2</xdr:row>
      <xdr:rowOff>0</xdr:rowOff>
    </xdr:from>
    <xdr:ext cx="1562100" cy="1200150"/>
    <xdr:pic>
      <xdr:nvPicPr>
        <xdr:cNvPr id="756" name="그림 755" hidden="1">
          <a:extLst>
            <a:ext uri="{FF2B5EF4-FFF2-40B4-BE49-F238E27FC236}">
              <a16:creationId xmlns:a16="http://schemas.microsoft.com/office/drawing/2014/main" id="{28B7FC0F-33D4-4BC7-80AA-3459429493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3030200"/>
          <a:ext cx="1562100" cy="1200150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2</xdr:row>
      <xdr:rowOff>0</xdr:rowOff>
    </xdr:from>
    <xdr:ext cx="1571624" cy="1228725"/>
    <xdr:pic>
      <xdr:nvPicPr>
        <xdr:cNvPr id="757" name="그림 756" hidden="1">
          <a:extLst>
            <a:ext uri="{FF2B5EF4-FFF2-40B4-BE49-F238E27FC236}">
              <a16:creationId xmlns:a16="http://schemas.microsoft.com/office/drawing/2014/main" id="{9CF6FFDD-7E87-4715-BC0A-F6510C4792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3030200"/>
          <a:ext cx="1571624" cy="1228725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2</xdr:row>
      <xdr:rowOff>0</xdr:rowOff>
    </xdr:from>
    <xdr:ext cx="1590674" cy="1190626"/>
    <xdr:pic>
      <xdr:nvPicPr>
        <xdr:cNvPr id="758" name="그림 757" hidden="1">
          <a:extLst>
            <a:ext uri="{FF2B5EF4-FFF2-40B4-BE49-F238E27FC236}">
              <a16:creationId xmlns:a16="http://schemas.microsoft.com/office/drawing/2014/main" id="{034C0D76-5922-45E7-B34A-C4D9568656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030200"/>
          <a:ext cx="1590674" cy="1190626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2</xdr:row>
      <xdr:rowOff>0</xdr:rowOff>
    </xdr:from>
    <xdr:ext cx="1571624" cy="1200151"/>
    <xdr:pic>
      <xdr:nvPicPr>
        <xdr:cNvPr id="759" name="그림 758" hidden="1">
          <a:extLst>
            <a:ext uri="{FF2B5EF4-FFF2-40B4-BE49-F238E27FC236}">
              <a16:creationId xmlns:a16="http://schemas.microsoft.com/office/drawing/2014/main" id="{519CA2A2-A0BC-48BD-9B8B-9691069F0F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3030200"/>
          <a:ext cx="1571624" cy="1200151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2</xdr:row>
      <xdr:rowOff>0</xdr:rowOff>
    </xdr:from>
    <xdr:ext cx="1571624" cy="1171576"/>
    <xdr:pic>
      <xdr:nvPicPr>
        <xdr:cNvPr id="760" name="그림 759" hidden="1">
          <a:extLst>
            <a:ext uri="{FF2B5EF4-FFF2-40B4-BE49-F238E27FC236}">
              <a16:creationId xmlns:a16="http://schemas.microsoft.com/office/drawing/2014/main" id="{80C2CA9D-298C-4728-86A1-B8DEE15734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3030200"/>
          <a:ext cx="1571624" cy="1171576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2</xdr:row>
      <xdr:rowOff>0</xdr:rowOff>
    </xdr:from>
    <xdr:ext cx="1590674" cy="1190626"/>
    <xdr:pic>
      <xdr:nvPicPr>
        <xdr:cNvPr id="761" name="그림 760" hidden="1">
          <a:extLst>
            <a:ext uri="{FF2B5EF4-FFF2-40B4-BE49-F238E27FC236}">
              <a16:creationId xmlns:a16="http://schemas.microsoft.com/office/drawing/2014/main" id="{EB834939-9B65-45F1-91A5-B57537AE66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030200"/>
          <a:ext cx="1590674" cy="1190626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2</xdr:row>
      <xdr:rowOff>0</xdr:rowOff>
    </xdr:from>
    <xdr:ext cx="1552574" cy="1219201"/>
    <xdr:pic>
      <xdr:nvPicPr>
        <xdr:cNvPr id="762" name="그림 761" hidden="1">
          <a:extLst>
            <a:ext uri="{FF2B5EF4-FFF2-40B4-BE49-F238E27FC236}">
              <a16:creationId xmlns:a16="http://schemas.microsoft.com/office/drawing/2014/main" id="{75D1B46B-4765-408A-AEBF-A11FBF773E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13030200"/>
          <a:ext cx="1552574" cy="1219201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2</xdr:row>
      <xdr:rowOff>0</xdr:rowOff>
    </xdr:from>
    <xdr:ext cx="1581150" cy="1152525"/>
    <xdr:pic>
      <xdr:nvPicPr>
        <xdr:cNvPr id="763" name="그림 762" hidden="1">
          <a:extLst>
            <a:ext uri="{FF2B5EF4-FFF2-40B4-BE49-F238E27FC236}">
              <a16:creationId xmlns:a16="http://schemas.microsoft.com/office/drawing/2014/main" id="{F81C20C4-3609-40BC-94D5-2759D25DF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030200"/>
          <a:ext cx="1581150" cy="1152525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2</xdr:row>
      <xdr:rowOff>0</xdr:rowOff>
    </xdr:from>
    <xdr:ext cx="1590674" cy="1171576"/>
    <xdr:pic>
      <xdr:nvPicPr>
        <xdr:cNvPr id="764" name="그림 763" hidden="1">
          <a:extLst>
            <a:ext uri="{FF2B5EF4-FFF2-40B4-BE49-F238E27FC236}">
              <a16:creationId xmlns:a16="http://schemas.microsoft.com/office/drawing/2014/main" id="{D7449FAF-5410-47A0-9F5E-B9E2D8A3F3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030200"/>
          <a:ext cx="1590674" cy="1171576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2</xdr:row>
      <xdr:rowOff>0</xdr:rowOff>
    </xdr:from>
    <xdr:ext cx="1581150" cy="1162050"/>
    <xdr:pic>
      <xdr:nvPicPr>
        <xdr:cNvPr id="765" name="그림 764" hidden="1">
          <a:extLst>
            <a:ext uri="{FF2B5EF4-FFF2-40B4-BE49-F238E27FC236}">
              <a16:creationId xmlns:a16="http://schemas.microsoft.com/office/drawing/2014/main" id="{492BCA7A-79BC-4E9A-9DBE-13F73A87B8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030200"/>
          <a:ext cx="1581150" cy="1162050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2</xdr:row>
      <xdr:rowOff>0</xdr:rowOff>
    </xdr:from>
    <xdr:ext cx="1571624" cy="1171576"/>
    <xdr:pic>
      <xdr:nvPicPr>
        <xdr:cNvPr id="766" name="그림 765" hidden="1">
          <a:extLst>
            <a:ext uri="{FF2B5EF4-FFF2-40B4-BE49-F238E27FC236}">
              <a16:creationId xmlns:a16="http://schemas.microsoft.com/office/drawing/2014/main" id="{AC40CD50-5A3F-43C5-841F-F682A33080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3030200"/>
          <a:ext cx="1571624" cy="1171576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2</xdr:row>
      <xdr:rowOff>0</xdr:rowOff>
    </xdr:from>
    <xdr:ext cx="1581150" cy="1162050"/>
    <xdr:pic>
      <xdr:nvPicPr>
        <xdr:cNvPr id="767" name="그림 766" hidden="1">
          <a:extLst>
            <a:ext uri="{FF2B5EF4-FFF2-40B4-BE49-F238E27FC236}">
              <a16:creationId xmlns:a16="http://schemas.microsoft.com/office/drawing/2014/main" id="{21011D3D-3013-45F8-898B-CFC9AB2181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3030200"/>
          <a:ext cx="1581150" cy="1162050"/>
        </a:xfrm>
        <a:prstGeom prst="rect">
          <a:avLst/>
        </a:prstGeom>
      </xdr:spPr>
    </xdr:pic>
    <xdr:clientData/>
  </xdr:oneCellAnchor>
  <xdr:oneCellAnchor>
    <xdr:from>
      <xdr:col>0</xdr:col>
      <xdr:colOff>202405</xdr:colOff>
      <xdr:row>2</xdr:row>
      <xdr:rowOff>0</xdr:rowOff>
    </xdr:from>
    <xdr:ext cx="1228725" cy="1233896"/>
    <xdr:pic>
      <xdr:nvPicPr>
        <xdr:cNvPr id="768" name="그림 767" hidden="1">
          <a:extLst>
            <a:ext uri="{FF2B5EF4-FFF2-40B4-BE49-F238E27FC236}">
              <a16:creationId xmlns:a16="http://schemas.microsoft.com/office/drawing/2014/main" id="{21CEDF1C-D631-4E91-BD70-560210F2E3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2405" y="13030200"/>
          <a:ext cx="1228725" cy="1233896"/>
        </a:xfrm>
        <a:prstGeom prst="rect">
          <a:avLst/>
        </a:prstGeom>
      </xdr:spPr>
    </xdr:pic>
    <xdr:clientData/>
  </xdr:oneCellAnchor>
  <xdr:oneCellAnchor>
    <xdr:from>
      <xdr:col>0</xdr:col>
      <xdr:colOff>180975</xdr:colOff>
      <xdr:row>2</xdr:row>
      <xdr:rowOff>0</xdr:rowOff>
    </xdr:from>
    <xdr:ext cx="1247774" cy="1200149"/>
    <xdr:pic>
      <xdr:nvPicPr>
        <xdr:cNvPr id="769" name="그림 768" hidden="1">
          <a:extLst>
            <a:ext uri="{FF2B5EF4-FFF2-40B4-BE49-F238E27FC236}">
              <a16:creationId xmlns:a16="http://schemas.microsoft.com/office/drawing/2014/main" id="{E39814B8-FB44-4982-85D9-9AFD711A10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13030200"/>
          <a:ext cx="1247774" cy="1200149"/>
        </a:xfrm>
        <a:prstGeom prst="rect">
          <a:avLst/>
        </a:prstGeom>
      </xdr:spPr>
    </xdr:pic>
    <xdr:clientData/>
  </xdr:oneCellAnchor>
  <xdr:oneCellAnchor>
    <xdr:from>
      <xdr:col>0</xdr:col>
      <xdr:colOff>200025</xdr:colOff>
      <xdr:row>2</xdr:row>
      <xdr:rowOff>0</xdr:rowOff>
    </xdr:from>
    <xdr:ext cx="1219200" cy="1190625"/>
    <xdr:pic>
      <xdr:nvPicPr>
        <xdr:cNvPr id="770" name="그림 769" hidden="1">
          <a:extLst>
            <a:ext uri="{FF2B5EF4-FFF2-40B4-BE49-F238E27FC236}">
              <a16:creationId xmlns:a16="http://schemas.microsoft.com/office/drawing/2014/main" id="{5F928DA1-5489-46FC-BB44-E9AC9BCD41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13030200"/>
          <a:ext cx="1219200" cy="1190625"/>
        </a:xfrm>
        <a:prstGeom prst="rect">
          <a:avLst/>
        </a:prstGeom>
      </xdr:spPr>
    </xdr:pic>
    <xdr:clientData/>
  </xdr:oneCellAnchor>
  <xdr:oneCellAnchor>
    <xdr:from>
      <xdr:col>0</xdr:col>
      <xdr:colOff>209549</xdr:colOff>
      <xdr:row>2</xdr:row>
      <xdr:rowOff>0</xdr:rowOff>
    </xdr:from>
    <xdr:ext cx="1200150" cy="1200150"/>
    <xdr:pic>
      <xdr:nvPicPr>
        <xdr:cNvPr id="771" name="그림 770" hidden="1">
          <a:extLst>
            <a:ext uri="{FF2B5EF4-FFF2-40B4-BE49-F238E27FC236}">
              <a16:creationId xmlns:a16="http://schemas.microsoft.com/office/drawing/2014/main" id="{A780D6EE-407D-48A8-823C-348B43C505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49" y="13030200"/>
          <a:ext cx="1200150" cy="1200150"/>
        </a:xfrm>
        <a:prstGeom prst="rect">
          <a:avLst/>
        </a:prstGeom>
      </xdr:spPr>
    </xdr:pic>
    <xdr:clientData/>
  </xdr:oneCellAnchor>
  <xdr:oneCellAnchor>
    <xdr:from>
      <xdr:col>0</xdr:col>
      <xdr:colOff>219075</xdr:colOff>
      <xdr:row>2</xdr:row>
      <xdr:rowOff>0</xdr:rowOff>
    </xdr:from>
    <xdr:ext cx="1209674" cy="1190626"/>
    <xdr:pic>
      <xdr:nvPicPr>
        <xdr:cNvPr id="772" name="그림 771" hidden="1">
          <a:extLst>
            <a:ext uri="{FF2B5EF4-FFF2-40B4-BE49-F238E27FC236}">
              <a16:creationId xmlns:a16="http://schemas.microsoft.com/office/drawing/2014/main" id="{2A56F432-5F19-4F63-9214-FE0B250BB0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3030200"/>
          <a:ext cx="1209674" cy="1190626"/>
        </a:xfrm>
        <a:prstGeom prst="rect">
          <a:avLst/>
        </a:prstGeom>
      </xdr:spPr>
    </xdr:pic>
    <xdr:clientData/>
  </xdr:oneCellAnchor>
  <xdr:oneCellAnchor>
    <xdr:from>
      <xdr:col>0</xdr:col>
      <xdr:colOff>219075</xdr:colOff>
      <xdr:row>2</xdr:row>
      <xdr:rowOff>0</xdr:rowOff>
    </xdr:from>
    <xdr:ext cx="1190624" cy="1190625"/>
    <xdr:pic>
      <xdr:nvPicPr>
        <xdr:cNvPr id="773" name="그림 772" hidden="1">
          <a:extLst>
            <a:ext uri="{FF2B5EF4-FFF2-40B4-BE49-F238E27FC236}">
              <a16:creationId xmlns:a16="http://schemas.microsoft.com/office/drawing/2014/main" id="{A16EF662-AD56-4C34-A68E-0EC9058914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3030200"/>
          <a:ext cx="1190624" cy="1190625"/>
        </a:xfrm>
        <a:prstGeom prst="rect">
          <a:avLst/>
        </a:prstGeom>
      </xdr:spPr>
    </xdr:pic>
    <xdr:clientData/>
  </xdr:oneCellAnchor>
  <xdr:oneCellAnchor>
    <xdr:from>
      <xdr:col>0</xdr:col>
      <xdr:colOff>228600</xdr:colOff>
      <xdr:row>2</xdr:row>
      <xdr:rowOff>0</xdr:rowOff>
    </xdr:from>
    <xdr:ext cx="1190624" cy="1200394"/>
    <xdr:pic>
      <xdr:nvPicPr>
        <xdr:cNvPr id="774" name="그림 773" hidden="1">
          <a:extLst>
            <a:ext uri="{FF2B5EF4-FFF2-40B4-BE49-F238E27FC236}">
              <a16:creationId xmlns:a16="http://schemas.microsoft.com/office/drawing/2014/main" id="{6CB3A908-5E72-464F-BF49-600B847D0D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13030200"/>
          <a:ext cx="1190624" cy="1200394"/>
        </a:xfrm>
        <a:prstGeom prst="rect">
          <a:avLst/>
        </a:prstGeom>
      </xdr:spPr>
    </xdr:pic>
    <xdr:clientData/>
  </xdr:oneCellAnchor>
  <xdr:oneCellAnchor>
    <xdr:from>
      <xdr:col>0</xdr:col>
      <xdr:colOff>219075</xdr:colOff>
      <xdr:row>2</xdr:row>
      <xdr:rowOff>0</xdr:rowOff>
    </xdr:from>
    <xdr:ext cx="1200150" cy="1200150"/>
    <xdr:pic>
      <xdr:nvPicPr>
        <xdr:cNvPr id="775" name="그림 774" hidden="1">
          <a:extLst>
            <a:ext uri="{FF2B5EF4-FFF2-40B4-BE49-F238E27FC236}">
              <a16:creationId xmlns:a16="http://schemas.microsoft.com/office/drawing/2014/main" id="{A2230CF9-16DC-4B25-B760-06974176ED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3030200"/>
          <a:ext cx="1200150" cy="1200150"/>
        </a:xfrm>
        <a:prstGeom prst="rect">
          <a:avLst/>
        </a:prstGeom>
      </xdr:spPr>
    </xdr:pic>
    <xdr:clientData/>
  </xdr:oneCellAnchor>
  <xdr:oneCellAnchor>
    <xdr:from>
      <xdr:col>0</xdr:col>
      <xdr:colOff>197645</xdr:colOff>
      <xdr:row>2</xdr:row>
      <xdr:rowOff>0</xdr:rowOff>
    </xdr:from>
    <xdr:ext cx="1219200" cy="1223779"/>
    <xdr:pic>
      <xdr:nvPicPr>
        <xdr:cNvPr id="776" name="그림 775" hidden="1">
          <a:extLst>
            <a:ext uri="{FF2B5EF4-FFF2-40B4-BE49-F238E27FC236}">
              <a16:creationId xmlns:a16="http://schemas.microsoft.com/office/drawing/2014/main" id="{C24545A8-C93A-40BB-B27C-521AE841A7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7645" y="13030200"/>
          <a:ext cx="1219200" cy="1223779"/>
        </a:xfrm>
        <a:prstGeom prst="rect">
          <a:avLst/>
        </a:prstGeom>
      </xdr:spPr>
    </xdr:pic>
    <xdr:clientData/>
  </xdr:oneCellAnchor>
  <xdr:oneCellAnchor>
    <xdr:from>
      <xdr:col>0</xdr:col>
      <xdr:colOff>209549</xdr:colOff>
      <xdr:row>2</xdr:row>
      <xdr:rowOff>0</xdr:rowOff>
    </xdr:from>
    <xdr:ext cx="1200150" cy="1204729"/>
    <xdr:pic>
      <xdr:nvPicPr>
        <xdr:cNvPr id="777" name="그림 776" hidden="1">
          <a:extLst>
            <a:ext uri="{FF2B5EF4-FFF2-40B4-BE49-F238E27FC236}">
              <a16:creationId xmlns:a16="http://schemas.microsoft.com/office/drawing/2014/main" id="{7156BAD3-B538-4013-806B-485C611CD0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49" y="13030200"/>
          <a:ext cx="1200150" cy="1204729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2</xdr:row>
      <xdr:rowOff>0</xdr:rowOff>
    </xdr:from>
    <xdr:ext cx="1562100" cy="1162050"/>
    <xdr:pic>
      <xdr:nvPicPr>
        <xdr:cNvPr id="778" name="그림 777" hidden="1">
          <a:extLst>
            <a:ext uri="{FF2B5EF4-FFF2-40B4-BE49-F238E27FC236}">
              <a16:creationId xmlns:a16="http://schemas.microsoft.com/office/drawing/2014/main" id="{6B5A766D-16E6-4564-AE17-159547ACF2C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3825" t="14289" r="-12140" b="25615"/>
        <a:stretch/>
      </xdr:blipFill>
      <xdr:spPr>
        <a:xfrm>
          <a:off x="19050" y="13030200"/>
          <a:ext cx="1562100" cy="1162050"/>
        </a:xfrm>
        <a:prstGeom prst="rect">
          <a:avLst/>
        </a:prstGeom>
      </xdr:spPr>
    </xdr:pic>
    <xdr:clientData/>
  </xdr:oneCellAnchor>
  <xdr:oneCellAnchor>
    <xdr:from>
      <xdr:col>0</xdr:col>
      <xdr:colOff>171450</xdr:colOff>
      <xdr:row>2</xdr:row>
      <xdr:rowOff>0</xdr:rowOff>
    </xdr:from>
    <xdr:ext cx="1371600" cy="1171575"/>
    <xdr:pic>
      <xdr:nvPicPr>
        <xdr:cNvPr id="779" name="그림 778" hidden="1">
          <a:extLst>
            <a:ext uri="{FF2B5EF4-FFF2-40B4-BE49-F238E27FC236}">
              <a16:creationId xmlns:a16="http://schemas.microsoft.com/office/drawing/2014/main" id="{0763F2DD-D237-4E02-888D-8411F27A0AE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3907" t="4790" r="-8593" b="21557"/>
        <a:stretch/>
      </xdr:blipFill>
      <xdr:spPr>
        <a:xfrm>
          <a:off x="171450" y="13030200"/>
          <a:ext cx="1371600" cy="1171575"/>
        </a:xfrm>
        <a:prstGeom prst="rect">
          <a:avLst/>
        </a:prstGeom>
      </xdr:spPr>
    </xdr:pic>
    <xdr:clientData/>
  </xdr:oneCellAnchor>
  <xdr:oneCellAnchor>
    <xdr:from>
      <xdr:col>0</xdr:col>
      <xdr:colOff>47625</xdr:colOff>
      <xdr:row>2</xdr:row>
      <xdr:rowOff>0</xdr:rowOff>
    </xdr:from>
    <xdr:ext cx="1524000" cy="1171575"/>
    <xdr:pic>
      <xdr:nvPicPr>
        <xdr:cNvPr id="780" name="그림 779" hidden="1">
          <a:extLst>
            <a:ext uri="{FF2B5EF4-FFF2-40B4-BE49-F238E27FC236}">
              <a16:creationId xmlns:a16="http://schemas.microsoft.com/office/drawing/2014/main" id="{5078AD00-9A0E-4CF9-BB2E-94E49E15CB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4063" t="11712" r="-10938" b="16220"/>
        <a:stretch/>
      </xdr:blipFill>
      <xdr:spPr>
        <a:xfrm>
          <a:off x="47625" y="13030200"/>
          <a:ext cx="1524000" cy="1171575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2</xdr:row>
      <xdr:rowOff>0</xdr:rowOff>
    </xdr:from>
    <xdr:ext cx="1562100" cy="1162050"/>
    <xdr:pic>
      <xdr:nvPicPr>
        <xdr:cNvPr id="781" name="그림 780" hidden="1">
          <a:extLst>
            <a:ext uri="{FF2B5EF4-FFF2-40B4-BE49-F238E27FC236}">
              <a16:creationId xmlns:a16="http://schemas.microsoft.com/office/drawing/2014/main" id="{A94B4FC2-E406-4AC8-A35B-BBA9AA7ACC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6406" t="13616" r="-11719" b="22512"/>
        <a:stretch/>
      </xdr:blipFill>
      <xdr:spPr>
        <a:xfrm>
          <a:off x="19050" y="13030200"/>
          <a:ext cx="1562100" cy="1162050"/>
        </a:xfrm>
        <a:prstGeom prst="rect">
          <a:avLst/>
        </a:prstGeom>
      </xdr:spPr>
    </xdr:pic>
    <xdr:clientData/>
  </xdr:oneCellAnchor>
  <xdr:oneCellAnchor>
    <xdr:from>
      <xdr:col>0</xdr:col>
      <xdr:colOff>219075</xdr:colOff>
      <xdr:row>2</xdr:row>
      <xdr:rowOff>0</xdr:rowOff>
    </xdr:from>
    <xdr:ext cx="1219200" cy="1177425"/>
    <xdr:pic>
      <xdr:nvPicPr>
        <xdr:cNvPr id="782" name="그림 781" hidden="1">
          <a:extLst>
            <a:ext uri="{FF2B5EF4-FFF2-40B4-BE49-F238E27FC236}">
              <a16:creationId xmlns:a16="http://schemas.microsoft.com/office/drawing/2014/main" id="{B6EDF4C6-5EFE-4105-8920-DE64088387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3030200"/>
          <a:ext cx="1219200" cy="1177425"/>
        </a:xfrm>
        <a:prstGeom prst="rect">
          <a:avLst/>
        </a:prstGeom>
      </xdr:spPr>
    </xdr:pic>
    <xdr:clientData/>
  </xdr:oneCellAnchor>
  <xdr:oneCellAnchor>
    <xdr:from>
      <xdr:col>0</xdr:col>
      <xdr:colOff>219074</xdr:colOff>
      <xdr:row>2</xdr:row>
      <xdr:rowOff>0</xdr:rowOff>
    </xdr:from>
    <xdr:ext cx="1209675" cy="1181101"/>
    <xdr:pic>
      <xdr:nvPicPr>
        <xdr:cNvPr id="783" name="그림 782" hidden="1">
          <a:extLst>
            <a:ext uri="{FF2B5EF4-FFF2-40B4-BE49-F238E27FC236}">
              <a16:creationId xmlns:a16="http://schemas.microsoft.com/office/drawing/2014/main" id="{DE9B8F20-3BB6-4EB3-A80B-EF9F6906D4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4" y="13030200"/>
          <a:ext cx="1209675" cy="1181101"/>
        </a:xfrm>
        <a:prstGeom prst="rect">
          <a:avLst/>
        </a:prstGeom>
      </xdr:spPr>
    </xdr:pic>
    <xdr:clientData/>
  </xdr:oneCellAnchor>
  <xdr:oneCellAnchor>
    <xdr:from>
      <xdr:col>0</xdr:col>
      <xdr:colOff>219075</xdr:colOff>
      <xdr:row>2</xdr:row>
      <xdr:rowOff>0</xdr:rowOff>
    </xdr:from>
    <xdr:ext cx="1200150" cy="1171576"/>
    <xdr:pic>
      <xdr:nvPicPr>
        <xdr:cNvPr id="784" name="그림 783" hidden="1">
          <a:extLst>
            <a:ext uri="{FF2B5EF4-FFF2-40B4-BE49-F238E27FC236}">
              <a16:creationId xmlns:a16="http://schemas.microsoft.com/office/drawing/2014/main" id="{59751968-EF14-4507-A5DA-9501F41154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3030200"/>
          <a:ext cx="1200150" cy="1171576"/>
        </a:xfrm>
        <a:prstGeom prst="rect">
          <a:avLst/>
        </a:prstGeom>
      </xdr:spPr>
    </xdr:pic>
    <xdr:clientData/>
  </xdr:oneCellAnchor>
  <xdr:oneCellAnchor>
    <xdr:from>
      <xdr:col>0</xdr:col>
      <xdr:colOff>219075</xdr:colOff>
      <xdr:row>2</xdr:row>
      <xdr:rowOff>0</xdr:rowOff>
    </xdr:from>
    <xdr:ext cx="1200150" cy="1171575"/>
    <xdr:pic>
      <xdr:nvPicPr>
        <xdr:cNvPr id="785" name="그림 784" hidden="1">
          <a:extLst>
            <a:ext uri="{FF2B5EF4-FFF2-40B4-BE49-F238E27FC236}">
              <a16:creationId xmlns:a16="http://schemas.microsoft.com/office/drawing/2014/main" id="{4BCF5456-723B-48BE-90E2-0164CEE159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3030200"/>
          <a:ext cx="1200150" cy="1171575"/>
        </a:xfrm>
        <a:prstGeom prst="rect">
          <a:avLst/>
        </a:prstGeom>
      </xdr:spPr>
    </xdr:pic>
    <xdr:clientData/>
  </xdr:oneCellAnchor>
  <xdr:oneCellAnchor>
    <xdr:from>
      <xdr:col>0</xdr:col>
      <xdr:colOff>219075</xdr:colOff>
      <xdr:row>2</xdr:row>
      <xdr:rowOff>0</xdr:rowOff>
    </xdr:from>
    <xdr:ext cx="1209674" cy="1209675"/>
    <xdr:pic>
      <xdr:nvPicPr>
        <xdr:cNvPr id="786" name="그림 785" hidden="1">
          <a:extLst>
            <a:ext uri="{FF2B5EF4-FFF2-40B4-BE49-F238E27FC236}">
              <a16:creationId xmlns:a16="http://schemas.microsoft.com/office/drawing/2014/main" id="{6353C56D-0655-4EA7-96E4-ED11E97005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3030200"/>
          <a:ext cx="1209674" cy="1209675"/>
        </a:xfrm>
        <a:prstGeom prst="rect">
          <a:avLst/>
        </a:prstGeom>
      </xdr:spPr>
    </xdr:pic>
    <xdr:clientData/>
  </xdr:oneCellAnchor>
  <xdr:oneCellAnchor>
    <xdr:from>
      <xdr:col>0</xdr:col>
      <xdr:colOff>230981</xdr:colOff>
      <xdr:row>2</xdr:row>
      <xdr:rowOff>0</xdr:rowOff>
    </xdr:from>
    <xdr:ext cx="1190625" cy="1190625"/>
    <xdr:pic>
      <xdr:nvPicPr>
        <xdr:cNvPr id="787" name="그림 786" hidden="1">
          <a:extLst>
            <a:ext uri="{FF2B5EF4-FFF2-40B4-BE49-F238E27FC236}">
              <a16:creationId xmlns:a16="http://schemas.microsoft.com/office/drawing/2014/main" id="{6639869D-8F45-4FAE-AA5E-34F304BF2A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981" y="13030200"/>
          <a:ext cx="1190625" cy="1190625"/>
        </a:xfrm>
        <a:prstGeom prst="rect">
          <a:avLst/>
        </a:prstGeom>
      </xdr:spPr>
    </xdr:pic>
    <xdr:clientData/>
  </xdr:oneCellAnchor>
  <xdr:oneCellAnchor>
    <xdr:from>
      <xdr:col>0</xdr:col>
      <xdr:colOff>209549</xdr:colOff>
      <xdr:row>2</xdr:row>
      <xdr:rowOff>0</xdr:rowOff>
    </xdr:from>
    <xdr:ext cx="1190625" cy="1162051"/>
    <xdr:pic>
      <xdr:nvPicPr>
        <xdr:cNvPr id="788" name="그림 787" hidden="1">
          <a:extLst>
            <a:ext uri="{FF2B5EF4-FFF2-40B4-BE49-F238E27FC236}">
              <a16:creationId xmlns:a16="http://schemas.microsoft.com/office/drawing/2014/main" id="{D4408C6A-DC31-4334-8C47-4E62206AD4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49" y="13030200"/>
          <a:ext cx="1190625" cy="1162051"/>
        </a:xfrm>
        <a:prstGeom prst="rect">
          <a:avLst/>
        </a:prstGeom>
      </xdr:spPr>
    </xdr:pic>
    <xdr:clientData/>
  </xdr:oneCellAnchor>
  <xdr:oneCellAnchor>
    <xdr:from>
      <xdr:col>0</xdr:col>
      <xdr:colOff>190500</xdr:colOff>
      <xdr:row>2</xdr:row>
      <xdr:rowOff>0</xdr:rowOff>
    </xdr:from>
    <xdr:ext cx="1200150" cy="1171575"/>
    <xdr:pic>
      <xdr:nvPicPr>
        <xdr:cNvPr id="789" name="그림 788" hidden="1">
          <a:extLst>
            <a:ext uri="{FF2B5EF4-FFF2-40B4-BE49-F238E27FC236}">
              <a16:creationId xmlns:a16="http://schemas.microsoft.com/office/drawing/2014/main" id="{348D46E1-8EB6-43B7-85EE-E5068B79DD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13030200"/>
          <a:ext cx="1200150" cy="1171575"/>
        </a:xfrm>
        <a:prstGeom prst="rect">
          <a:avLst/>
        </a:prstGeom>
      </xdr:spPr>
    </xdr:pic>
    <xdr:clientData/>
  </xdr:oneCellAnchor>
  <xdr:oneCellAnchor>
    <xdr:from>
      <xdr:col>0</xdr:col>
      <xdr:colOff>180975</xdr:colOff>
      <xdr:row>2</xdr:row>
      <xdr:rowOff>0</xdr:rowOff>
    </xdr:from>
    <xdr:ext cx="1181100" cy="1181100"/>
    <xdr:pic>
      <xdr:nvPicPr>
        <xdr:cNvPr id="790" name="그림 789" hidden="1">
          <a:extLst>
            <a:ext uri="{FF2B5EF4-FFF2-40B4-BE49-F238E27FC236}">
              <a16:creationId xmlns:a16="http://schemas.microsoft.com/office/drawing/2014/main" id="{55717ACB-CAD3-490B-955F-9C3B26086C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13030200"/>
          <a:ext cx="1181100" cy="1181100"/>
        </a:xfrm>
        <a:prstGeom prst="rect">
          <a:avLst/>
        </a:prstGeom>
      </xdr:spPr>
    </xdr:pic>
    <xdr:clientData/>
  </xdr:oneCellAnchor>
  <xdr:oneCellAnchor>
    <xdr:from>
      <xdr:col>0</xdr:col>
      <xdr:colOff>171449</xdr:colOff>
      <xdr:row>2</xdr:row>
      <xdr:rowOff>0</xdr:rowOff>
    </xdr:from>
    <xdr:ext cx="1181101" cy="1181101"/>
    <xdr:pic>
      <xdr:nvPicPr>
        <xdr:cNvPr id="791" name="그림 790" hidden="1">
          <a:extLst>
            <a:ext uri="{FF2B5EF4-FFF2-40B4-BE49-F238E27FC236}">
              <a16:creationId xmlns:a16="http://schemas.microsoft.com/office/drawing/2014/main" id="{661AA195-95BA-4228-BEEA-3A24A11712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49" y="13030200"/>
          <a:ext cx="1181101" cy="1181101"/>
        </a:xfrm>
        <a:prstGeom prst="rect">
          <a:avLst/>
        </a:prstGeom>
      </xdr:spPr>
    </xdr:pic>
    <xdr:clientData/>
  </xdr:oneCellAnchor>
  <xdr:oneCellAnchor>
    <xdr:from>
      <xdr:col>0</xdr:col>
      <xdr:colOff>180974</xdr:colOff>
      <xdr:row>2</xdr:row>
      <xdr:rowOff>0</xdr:rowOff>
    </xdr:from>
    <xdr:ext cx="1190626" cy="1228726"/>
    <xdr:pic>
      <xdr:nvPicPr>
        <xdr:cNvPr id="792" name="그림 791" hidden="1">
          <a:extLst>
            <a:ext uri="{FF2B5EF4-FFF2-40B4-BE49-F238E27FC236}">
              <a16:creationId xmlns:a16="http://schemas.microsoft.com/office/drawing/2014/main" id="{58B6337D-1563-4DEA-BA78-D4C492CBD5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4" y="13030200"/>
          <a:ext cx="1190626" cy="1228726"/>
        </a:xfrm>
        <a:prstGeom prst="rect">
          <a:avLst/>
        </a:prstGeom>
      </xdr:spPr>
    </xdr:pic>
    <xdr:clientData/>
  </xdr:oneCellAnchor>
  <xdr:oneCellAnchor>
    <xdr:from>
      <xdr:col>0</xdr:col>
      <xdr:colOff>200025</xdr:colOff>
      <xdr:row>2</xdr:row>
      <xdr:rowOff>0</xdr:rowOff>
    </xdr:from>
    <xdr:ext cx="1200150" cy="1200150"/>
    <xdr:pic>
      <xdr:nvPicPr>
        <xdr:cNvPr id="793" name="그림 792" hidden="1">
          <a:extLst>
            <a:ext uri="{FF2B5EF4-FFF2-40B4-BE49-F238E27FC236}">
              <a16:creationId xmlns:a16="http://schemas.microsoft.com/office/drawing/2014/main" id="{06691BC5-76C4-4B56-A4AC-34A4910D1A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13030200"/>
          <a:ext cx="1200150" cy="1200150"/>
        </a:xfrm>
        <a:prstGeom prst="rect">
          <a:avLst/>
        </a:prstGeom>
      </xdr:spPr>
    </xdr:pic>
    <xdr:clientData/>
  </xdr:oneCellAnchor>
  <xdr:oneCellAnchor>
    <xdr:from>
      <xdr:col>0</xdr:col>
      <xdr:colOff>190499</xdr:colOff>
      <xdr:row>2</xdr:row>
      <xdr:rowOff>0</xdr:rowOff>
    </xdr:from>
    <xdr:ext cx="1228725" cy="1209676"/>
    <xdr:pic>
      <xdr:nvPicPr>
        <xdr:cNvPr id="794" name="그림 793" hidden="1">
          <a:extLst>
            <a:ext uri="{FF2B5EF4-FFF2-40B4-BE49-F238E27FC236}">
              <a16:creationId xmlns:a16="http://schemas.microsoft.com/office/drawing/2014/main" id="{797EB08E-A443-4DE1-9039-7A1A5A46C1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499" y="13030200"/>
          <a:ext cx="1228725" cy="1209676"/>
        </a:xfrm>
        <a:prstGeom prst="rect">
          <a:avLst/>
        </a:prstGeom>
      </xdr:spPr>
    </xdr:pic>
    <xdr:clientData/>
  </xdr:oneCellAnchor>
  <xdr:oneCellAnchor>
    <xdr:from>
      <xdr:col>0</xdr:col>
      <xdr:colOff>76200</xdr:colOff>
      <xdr:row>2</xdr:row>
      <xdr:rowOff>0</xdr:rowOff>
    </xdr:from>
    <xdr:ext cx="1495425" cy="1219201"/>
    <xdr:pic>
      <xdr:nvPicPr>
        <xdr:cNvPr id="795" name="그림 794" hidden="1">
          <a:extLst>
            <a:ext uri="{FF2B5EF4-FFF2-40B4-BE49-F238E27FC236}">
              <a16:creationId xmlns:a16="http://schemas.microsoft.com/office/drawing/2014/main" id="{4470B6FF-1C49-4A14-BF82-C47909CD801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6806" t="22556" r="-11966" b="22978"/>
        <a:stretch/>
      </xdr:blipFill>
      <xdr:spPr>
        <a:xfrm>
          <a:off x="76200" y="13030200"/>
          <a:ext cx="1495425" cy="1219201"/>
        </a:xfrm>
        <a:prstGeom prst="rect">
          <a:avLst/>
        </a:prstGeom>
      </xdr:spPr>
    </xdr:pic>
    <xdr:clientData/>
  </xdr:oneCellAnchor>
  <xdr:oneCellAnchor>
    <xdr:from>
      <xdr:col>0</xdr:col>
      <xdr:colOff>57150</xdr:colOff>
      <xdr:row>2</xdr:row>
      <xdr:rowOff>0</xdr:rowOff>
    </xdr:from>
    <xdr:ext cx="1533525" cy="1209675"/>
    <xdr:pic>
      <xdr:nvPicPr>
        <xdr:cNvPr id="796" name="그림 795" hidden="1">
          <a:extLst>
            <a:ext uri="{FF2B5EF4-FFF2-40B4-BE49-F238E27FC236}">
              <a16:creationId xmlns:a16="http://schemas.microsoft.com/office/drawing/2014/main" id="{984150BB-74B1-4746-9442-D987528D5C7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8354" t="23931" r="-13961" b="21794"/>
        <a:stretch/>
      </xdr:blipFill>
      <xdr:spPr>
        <a:xfrm>
          <a:off x="57150" y="13030200"/>
          <a:ext cx="1533525" cy="1209675"/>
        </a:xfrm>
        <a:prstGeom prst="rect">
          <a:avLst/>
        </a:prstGeom>
      </xdr:spPr>
    </xdr:pic>
    <xdr:clientData/>
  </xdr:oneCellAnchor>
  <xdr:oneCellAnchor>
    <xdr:from>
      <xdr:col>0</xdr:col>
      <xdr:colOff>57149</xdr:colOff>
      <xdr:row>2</xdr:row>
      <xdr:rowOff>0</xdr:rowOff>
    </xdr:from>
    <xdr:ext cx="1533525" cy="1209675"/>
    <xdr:pic>
      <xdr:nvPicPr>
        <xdr:cNvPr id="797" name="그림 796" hidden="1">
          <a:extLst>
            <a:ext uri="{FF2B5EF4-FFF2-40B4-BE49-F238E27FC236}">
              <a16:creationId xmlns:a16="http://schemas.microsoft.com/office/drawing/2014/main" id="{97A1C4DD-3C86-41EC-87BF-10E617D0145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8396" t="19546" r="-14504" b="24545"/>
        <a:stretch/>
      </xdr:blipFill>
      <xdr:spPr>
        <a:xfrm>
          <a:off x="57149" y="13030200"/>
          <a:ext cx="1533525" cy="1209675"/>
        </a:xfrm>
        <a:prstGeom prst="rect">
          <a:avLst/>
        </a:prstGeom>
      </xdr:spPr>
    </xdr:pic>
    <xdr:clientData/>
  </xdr:oneCellAnchor>
  <xdr:oneCellAnchor>
    <xdr:from>
      <xdr:col>0</xdr:col>
      <xdr:colOff>47626</xdr:colOff>
      <xdr:row>2</xdr:row>
      <xdr:rowOff>0</xdr:rowOff>
    </xdr:from>
    <xdr:ext cx="1533524" cy="1162050"/>
    <xdr:pic>
      <xdr:nvPicPr>
        <xdr:cNvPr id="798" name="그림 797" hidden="1">
          <a:extLst>
            <a:ext uri="{FF2B5EF4-FFF2-40B4-BE49-F238E27FC236}">
              <a16:creationId xmlns:a16="http://schemas.microsoft.com/office/drawing/2014/main" id="{1C3427B8-9F31-488F-9F9A-C882AEC9635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8409" t="22405" r="-14506" b="26977"/>
        <a:stretch/>
      </xdr:blipFill>
      <xdr:spPr>
        <a:xfrm>
          <a:off x="47626" y="13030200"/>
          <a:ext cx="1533524" cy="1162050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2</xdr:row>
      <xdr:rowOff>0</xdr:rowOff>
    </xdr:from>
    <xdr:ext cx="1581150" cy="1200150"/>
    <xdr:pic>
      <xdr:nvPicPr>
        <xdr:cNvPr id="799" name="그림 798" hidden="1">
          <a:extLst>
            <a:ext uri="{FF2B5EF4-FFF2-40B4-BE49-F238E27FC236}">
              <a16:creationId xmlns:a16="http://schemas.microsoft.com/office/drawing/2014/main" id="{5673F3B0-2F05-4158-B53D-6EB05F40260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1647" t="22272" r="-17238" b="22707"/>
        <a:stretch/>
      </xdr:blipFill>
      <xdr:spPr>
        <a:xfrm>
          <a:off x="19050" y="13030200"/>
          <a:ext cx="1581150" cy="1200150"/>
        </a:xfrm>
        <a:prstGeom prst="rect">
          <a:avLst/>
        </a:prstGeom>
      </xdr:spPr>
    </xdr:pic>
    <xdr:clientData/>
  </xdr:oneCellAnchor>
  <xdr:oneCellAnchor>
    <xdr:from>
      <xdr:col>0</xdr:col>
      <xdr:colOff>171449</xdr:colOff>
      <xdr:row>2</xdr:row>
      <xdr:rowOff>0</xdr:rowOff>
    </xdr:from>
    <xdr:ext cx="1190625" cy="1190625"/>
    <xdr:pic>
      <xdr:nvPicPr>
        <xdr:cNvPr id="800" name="그림 799" hidden="1">
          <a:extLst>
            <a:ext uri="{FF2B5EF4-FFF2-40B4-BE49-F238E27FC236}">
              <a16:creationId xmlns:a16="http://schemas.microsoft.com/office/drawing/2014/main" id="{9B4FC988-F77D-45E7-A0C5-D601C88E97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1449" y="13030200"/>
          <a:ext cx="1190625" cy="1190625"/>
        </a:xfrm>
        <a:prstGeom prst="rect">
          <a:avLst/>
        </a:prstGeom>
      </xdr:spPr>
    </xdr:pic>
    <xdr:clientData/>
  </xdr:oneCellAnchor>
  <xdr:oneCellAnchor>
    <xdr:from>
      <xdr:col>0</xdr:col>
      <xdr:colOff>47625</xdr:colOff>
      <xdr:row>2</xdr:row>
      <xdr:rowOff>0</xdr:rowOff>
    </xdr:from>
    <xdr:ext cx="1552575" cy="1162051"/>
    <xdr:pic>
      <xdr:nvPicPr>
        <xdr:cNvPr id="801" name="그림 800" hidden="1">
          <a:extLst>
            <a:ext uri="{FF2B5EF4-FFF2-40B4-BE49-F238E27FC236}">
              <a16:creationId xmlns:a16="http://schemas.microsoft.com/office/drawing/2014/main" id="{7BF4A36A-7A58-4CC5-8627-4A721EBF267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9523" t="18037" r="-19841" b="19073"/>
        <a:stretch/>
      </xdr:blipFill>
      <xdr:spPr>
        <a:xfrm>
          <a:off x="47625" y="13030200"/>
          <a:ext cx="1552575" cy="1162051"/>
        </a:xfrm>
        <a:prstGeom prst="rect">
          <a:avLst/>
        </a:prstGeom>
      </xdr:spPr>
    </xdr:pic>
    <xdr:clientData/>
  </xdr:oneCellAnchor>
  <xdr:oneCellAnchor>
    <xdr:from>
      <xdr:col>0</xdr:col>
      <xdr:colOff>19049</xdr:colOff>
      <xdr:row>2</xdr:row>
      <xdr:rowOff>0</xdr:rowOff>
    </xdr:from>
    <xdr:ext cx="1571625" cy="1152525"/>
    <xdr:pic>
      <xdr:nvPicPr>
        <xdr:cNvPr id="802" name="그림 801" hidden="1">
          <a:extLst>
            <a:ext uri="{FF2B5EF4-FFF2-40B4-BE49-F238E27FC236}">
              <a16:creationId xmlns:a16="http://schemas.microsoft.com/office/drawing/2014/main" id="{36D2BA58-4983-479B-9D3C-04D290686AC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0853" t="23546" r="-17054" b="23694"/>
        <a:stretch/>
      </xdr:blipFill>
      <xdr:spPr>
        <a:xfrm>
          <a:off x="19049" y="13030200"/>
          <a:ext cx="1571625" cy="1152525"/>
        </a:xfrm>
        <a:prstGeom prst="rect">
          <a:avLst/>
        </a:prstGeom>
      </xdr:spPr>
    </xdr:pic>
    <xdr:clientData/>
  </xdr:oneCellAnchor>
  <xdr:oneCellAnchor>
    <xdr:from>
      <xdr:col>0</xdr:col>
      <xdr:colOff>26195</xdr:colOff>
      <xdr:row>2</xdr:row>
      <xdr:rowOff>0</xdr:rowOff>
    </xdr:from>
    <xdr:ext cx="1543050" cy="1175385"/>
    <xdr:pic>
      <xdr:nvPicPr>
        <xdr:cNvPr id="803" name="그림 802" hidden="1">
          <a:extLst>
            <a:ext uri="{FF2B5EF4-FFF2-40B4-BE49-F238E27FC236}">
              <a16:creationId xmlns:a16="http://schemas.microsoft.com/office/drawing/2014/main" id="{36637106-5BB0-49C4-9C29-4675DE0CE5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64" t="43694" r="4823" b="18338"/>
        <a:stretch/>
      </xdr:blipFill>
      <xdr:spPr>
        <a:xfrm>
          <a:off x="26195" y="13030200"/>
          <a:ext cx="1543050" cy="1175385"/>
        </a:xfrm>
        <a:prstGeom prst="rect">
          <a:avLst/>
        </a:prstGeom>
      </xdr:spPr>
    </xdr:pic>
    <xdr:clientData/>
  </xdr:oneCellAnchor>
  <xdr:oneCellAnchor>
    <xdr:from>
      <xdr:col>0</xdr:col>
      <xdr:colOff>28576</xdr:colOff>
      <xdr:row>2</xdr:row>
      <xdr:rowOff>0</xdr:rowOff>
    </xdr:from>
    <xdr:ext cx="1543050" cy="1200151"/>
    <xdr:pic>
      <xdr:nvPicPr>
        <xdr:cNvPr id="804" name="그림 803" hidden="1">
          <a:extLst>
            <a:ext uri="{FF2B5EF4-FFF2-40B4-BE49-F238E27FC236}">
              <a16:creationId xmlns:a16="http://schemas.microsoft.com/office/drawing/2014/main" id="{5EFB3663-E75C-46FB-A15C-DCDE5A49E03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201" t="52575" r="13179" b="17843"/>
        <a:stretch/>
      </xdr:blipFill>
      <xdr:spPr>
        <a:xfrm>
          <a:off x="28576" y="13030200"/>
          <a:ext cx="1543050" cy="1200151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2</xdr:row>
      <xdr:rowOff>0</xdr:rowOff>
    </xdr:from>
    <xdr:ext cx="1552575" cy="1162051"/>
    <xdr:pic>
      <xdr:nvPicPr>
        <xdr:cNvPr id="805" name="그림 804" hidden="1">
          <a:extLst>
            <a:ext uri="{FF2B5EF4-FFF2-40B4-BE49-F238E27FC236}">
              <a16:creationId xmlns:a16="http://schemas.microsoft.com/office/drawing/2014/main" id="{C7BFDB60-0E29-4B1D-833C-3C3AF4D2296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04" t="9534" r="11404" b="12893"/>
        <a:stretch/>
      </xdr:blipFill>
      <xdr:spPr>
        <a:xfrm>
          <a:off x="28575" y="13030200"/>
          <a:ext cx="1552575" cy="1162051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2</xdr:row>
      <xdr:rowOff>0</xdr:rowOff>
    </xdr:from>
    <xdr:ext cx="1562100" cy="1190626"/>
    <xdr:pic>
      <xdr:nvPicPr>
        <xdr:cNvPr id="806" name="그림 805" hidden="1">
          <a:extLst>
            <a:ext uri="{FF2B5EF4-FFF2-40B4-BE49-F238E27FC236}">
              <a16:creationId xmlns:a16="http://schemas.microsoft.com/office/drawing/2014/main" id="{50A4CEC2-AE6A-47C0-9CA8-517A0ED06F1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358" t="21336" r="20755" b="10284"/>
        <a:stretch/>
      </xdr:blipFill>
      <xdr:spPr>
        <a:xfrm>
          <a:off x="28575" y="13030200"/>
          <a:ext cx="1562100" cy="1190626"/>
        </a:xfrm>
        <a:prstGeom prst="rect">
          <a:avLst/>
        </a:prstGeom>
      </xdr:spPr>
    </xdr:pic>
    <xdr:clientData/>
  </xdr:oneCellAnchor>
  <xdr:oneCellAnchor>
    <xdr:from>
      <xdr:col>0</xdr:col>
      <xdr:colOff>47626</xdr:colOff>
      <xdr:row>2</xdr:row>
      <xdr:rowOff>0</xdr:rowOff>
    </xdr:from>
    <xdr:ext cx="1543050" cy="1152525"/>
    <xdr:pic>
      <xdr:nvPicPr>
        <xdr:cNvPr id="807" name="그림 806" hidden="1">
          <a:extLst>
            <a:ext uri="{FF2B5EF4-FFF2-40B4-BE49-F238E27FC236}">
              <a16:creationId xmlns:a16="http://schemas.microsoft.com/office/drawing/2014/main" id="{A3A0D719-1FCF-4E8E-94FD-C83432CD15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557" t="16599" r="20611" b="16449"/>
        <a:stretch/>
      </xdr:blipFill>
      <xdr:spPr>
        <a:xfrm>
          <a:off x="47626" y="13030200"/>
          <a:ext cx="1543050" cy="1152525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2</xdr:row>
      <xdr:rowOff>0</xdr:rowOff>
    </xdr:from>
    <xdr:ext cx="1571625" cy="1171575"/>
    <xdr:pic>
      <xdr:nvPicPr>
        <xdr:cNvPr id="808" name="그림 807" hidden="1">
          <a:extLst>
            <a:ext uri="{FF2B5EF4-FFF2-40B4-BE49-F238E27FC236}">
              <a16:creationId xmlns:a16="http://schemas.microsoft.com/office/drawing/2014/main" id="{8D9FD768-CFC4-41B6-8AB0-035E0B4F2A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27" b="12727"/>
        <a:stretch/>
      </xdr:blipFill>
      <xdr:spPr>
        <a:xfrm>
          <a:off x="28575" y="13030200"/>
          <a:ext cx="1571625" cy="1171575"/>
        </a:xfrm>
        <a:prstGeom prst="rect">
          <a:avLst/>
        </a:prstGeom>
      </xdr:spPr>
    </xdr:pic>
    <xdr:clientData/>
  </xdr:oneCellAnchor>
  <xdr:oneCellAnchor>
    <xdr:from>
      <xdr:col>0</xdr:col>
      <xdr:colOff>92447</xdr:colOff>
      <xdr:row>2</xdr:row>
      <xdr:rowOff>0</xdr:rowOff>
    </xdr:from>
    <xdr:ext cx="1487582" cy="1191600"/>
    <xdr:pic>
      <xdr:nvPicPr>
        <xdr:cNvPr id="809" name="그림 808" hidden="1">
          <a:extLst>
            <a:ext uri="{FF2B5EF4-FFF2-40B4-BE49-F238E27FC236}">
              <a16:creationId xmlns:a16="http://schemas.microsoft.com/office/drawing/2014/main" id="{7BE0FD80-349C-4053-A1CB-D1BCACC405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92447" y="13030200"/>
          <a:ext cx="1487582" cy="1191600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2</xdr:row>
      <xdr:rowOff>0</xdr:rowOff>
    </xdr:from>
    <xdr:ext cx="1562100" cy="1209676"/>
    <xdr:pic>
      <xdr:nvPicPr>
        <xdr:cNvPr id="810" name="그림 809" hidden="1">
          <a:extLst>
            <a:ext uri="{FF2B5EF4-FFF2-40B4-BE49-F238E27FC236}">
              <a16:creationId xmlns:a16="http://schemas.microsoft.com/office/drawing/2014/main" id="{1A876420-1810-4198-A3FE-01EE947CA8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280" b="11280"/>
        <a:stretch/>
      </xdr:blipFill>
      <xdr:spPr>
        <a:xfrm>
          <a:off x="28575" y="13030200"/>
          <a:ext cx="1562100" cy="1209676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2</xdr:row>
      <xdr:rowOff>0</xdr:rowOff>
    </xdr:from>
    <xdr:ext cx="1562100" cy="1175385"/>
    <xdr:pic>
      <xdr:nvPicPr>
        <xdr:cNvPr id="811" name="그림 810" hidden="1">
          <a:extLst>
            <a:ext uri="{FF2B5EF4-FFF2-40B4-BE49-F238E27FC236}">
              <a16:creationId xmlns:a16="http://schemas.microsoft.com/office/drawing/2014/main" id="{2426EC00-9EFD-4EAB-8501-AF43ED372F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378" b="12378"/>
        <a:stretch/>
      </xdr:blipFill>
      <xdr:spPr>
        <a:xfrm>
          <a:off x="28575" y="13030200"/>
          <a:ext cx="1562100" cy="1175385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2</xdr:row>
      <xdr:rowOff>0</xdr:rowOff>
    </xdr:from>
    <xdr:ext cx="1571626" cy="1203960"/>
    <xdr:pic>
      <xdr:nvPicPr>
        <xdr:cNvPr id="812" name="그림 811" hidden="1">
          <a:extLst>
            <a:ext uri="{FF2B5EF4-FFF2-40B4-BE49-F238E27FC236}">
              <a16:creationId xmlns:a16="http://schemas.microsoft.com/office/drawing/2014/main" id="{C19A2C9D-FA31-4E2C-BC7F-382D06060C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697" b="11697"/>
        <a:stretch/>
      </xdr:blipFill>
      <xdr:spPr>
        <a:xfrm>
          <a:off x="38100" y="13030200"/>
          <a:ext cx="1571626" cy="1203960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2</xdr:row>
      <xdr:rowOff>0</xdr:rowOff>
    </xdr:from>
    <xdr:ext cx="1552575" cy="1181101"/>
    <xdr:pic>
      <xdr:nvPicPr>
        <xdr:cNvPr id="813" name="그림 812" hidden="1">
          <a:extLst>
            <a:ext uri="{FF2B5EF4-FFF2-40B4-BE49-F238E27FC236}">
              <a16:creationId xmlns:a16="http://schemas.microsoft.com/office/drawing/2014/main" id="{9EA4609D-0640-49E0-A91F-FEC69D5840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963" b="11963"/>
        <a:stretch/>
      </xdr:blipFill>
      <xdr:spPr>
        <a:xfrm>
          <a:off x="38100" y="13030200"/>
          <a:ext cx="1552575" cy="1181101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2</xdr:row>
      <xdr:rowOff>0</xdr:rowOff>
    </xdr:from>
    <xdr:ext cx="1571625" cy="1200150"/>
    <xdr:pic>
      <xdr:nvPicPr>
        <xdr:cNvPr id="814" name="그림 813" hidden="1">
          <a:extLst>
            <a:ext uri="{FF2B5EF4-FFF2-40B4-BE49-F238E27FC236}">
              <a16:creationId xmlns:a16="http://schemas.microsoft.com/office/drawing/2014/main" id="{F905D2C9-ED74-48C8-97A6-B0DCF8D4224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140" t="39195" r="24138" b="37546"/>
        <a:stretch/>
      </xdr:blipFill>
      <xdr:spPr>
        <a:xfrm>
          <a:off x="28575" y="13030200"/>
          <a:ext cx="1571625" cy="1200150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2</xdr:row>
      <xdr:rowOff>0</xdr:rowOff>
    </xdr:from>
    <xdr:ext cx="1562100" cy="1200150"/>
    <xdr:pic>
      <xdr:nvPicPr>
        <xdr:cNvPr id="815" name="그림 814" hidden="1">
          <a:extLst>
            <a:ext uri="{FF2B5EF4-FFF2-40B4-BE49-F238E27FC236}">
              <a16:creationId xmlns:a16="http://schemas.microsoft.com/office/drawing/2014/main" id="{F8DE08FE-E101-4EDD-AD06-154514E35C7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392" t="40076" r="21967" b="35878"/>
        <a:stretch/>
      </xdr:blipFill>
      <xdr:spPr>
        <a:xfrm>
          <a:off x="38100" y="13030200"/>
          <a:ext cx="1562100" cy="1200150"/>
        </a:xfrm>
        <a:prstGeom prst="rect">
          <a:avLst/>
        </a:prstGeom>
      </xdr:spPr>
    </xdr:pic>
    <xdr:clientData/>
  </xdr:oneCellAnchor>
  <xdr:oneCellAnchor>
    <xdr:from>
      <xdr:col>0</xdr:col>
      <xdr:colOff>28576</xdr:colOff>
      <xdr:row>2</xdr:row>
      <xdr:rowOff>0</xdr:rowOff>
    </xdr:from>
    <xdr:ext cx="1562100" cy="1181100"/>
    <xdr:pic>
      <xdr:nvPicPr>
        <xdr:cNvPr id="816" name="그림 815" hidden="1">
          <a:extLst>
            <a:ext uri="{FF2B5EF4-FFF2-40B4-BE49-F238E27FC236}">
              <a16:creationId xmlns:a16="http://schemas.microsoft.com/office/drawing/2014/main" id="{B4084FDD-7A93-4FEE-AA4D-F8F1995FCD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479" t="42390" r="28985" b="37393"/>
        <a:stretch/>
      </xdr:blipFill>
      <xdr:spPr>
        <a:xfrm>
          <a:off x="28576" y="13030200"/>
          <a:ext cx="1562100" cy="1181100"/>
        </a:xfrm>
        <a:prstGeom prst="rect">
          <a:avLst/>
        </a:prstGeom>
      </xdr:spPr>
    </xdr:pic>
    <xdr:clientData/>
  </xdr:oneCellAnchor>
  <xdr:oneCellAnchor>
    <xdr:from>
      <xdr:col>0</xdr:col>
      <xdr:colOff>38099</xdr:colOff>
      <xdr:row>2</xdr:row>
      <xdr:rowOff>0</xdr:rowOff>
    </xdr:from>
    <xdr:ext cx="1552576" cy="1190625"/>
    <xdr:pic>
      <xdr:nvPicPr>
        <xdr:cNvPr id="817" name="그림 816" hidden="1">
          <a:extLst>
            <a:ext uri="{FF2B5EF4-FFF2-40B4-BE49-F238E27FC236}">
              <a16:creationId xmlns:a16="http://schemas.microsoft.com/office/drawing/2014/main" id="{7B4C7840-262E-4CC8-A868-89AE81A066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99" y="13030200"/>
          <a:ext cx="1552576" cy="1190625"/>
        </a:xfrm>
        <a:prstGeom prst="rect">
          <a:avLst/>
        </a:prstGeom>
      </xdr:spPr>
    </xdr:pic>
    <xdr:clientData/>
  </xdr:oneCellAnchor>
  <xdr:oneCellAnchor>
    <xdr:from>
      <xdr:col>0</xdr:col>
      <xdr:colOff>47624</xdr:colOff>
      <xdr:row>2</xdr:row>
      <xdr:rowOff>0</xdr:rowOff>
    </xdr:from>
    <xdr:ext cx="1543051" cy="1209675"/>
    <xdr:pic>
      <xdr:nvPicPr>
        <xdr:cNvPr id="818" name="그림 817" hidden="1">
          <a:extLst>
            <a:ext uri="{FF2B5EF4-FFF2-40B4-BE49-F238E27FC236}">
              <a16:creationId xmlns:a16="http://schemas.microsoft.com/office/drawing/2014/main" id="{98019D1A-601B-4108-B7CD-14F05480BA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4" y="13030200"/>
          <a:ext cx="1543051" cy="1209675"/>
        </a:xfrm>
        <a:prstGeom prst="rect">
          <a:avLst/>
        </a:prstGeom>
      </xdr:spPr>
    </xdr:pic>
    <xdr:clientData/>
  </xdr:oneCellAnchor>
  <xdr:oneCellAnchor>
    <xdr:from>
      <xdr:col>0</xdr:col>
      <xdr:colOff>28574</xdr:colOff>
      <xdr:row>2</xdr:row>
      <xdr:rowOff>0</xdr:rowOff>
    </xdr:from>
    <xdr:ext cx="1562101" cy="1209675"/>
    <xdr:pic>
      <xdr:nvPicPr>
        <xdr:cNvPr id="819" name="그림 818" hidden="1">
          <a:extLst>
            <a:ext uri="{FF2B5EF4-FFF2-40B4-BE49-F238E27FC236}">
              <a16:creationId xmlns:a16="http://schemas.microsoft.com/office/drawing/2014/main" id="{3CF16A4A-264B-45A5-90DF-0B4D3396C1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13030200"/>
          <a:ext cx="1562101" cy="1209675"/>
        </a:xfrm>
        <a:prstGeom prst="rect">
          <a:avLst/>
        </a:prstGeom>
      </xdr:spPr>
    </xdr:pic>
    <xdr:clientData/>
  </xdr:oneCellAnchor>
  <xdr:oneCellAnchor>
    <xdr:from>
      <xdr:col>0</xdr:col>
      <xdr:colOff>28574</xdr:colOff>
      <xdr:row>2</xdr:row>
      <xdr:rowOff>0</xdr:rowOff>
    </xdr:from>
    <xdr:ext cx="1571626" cy="1209675"/>
    <xdr:pic>
      <xdr:nvPicPr>
        <xdr:cNvPr id="820" name="그림 819" hidden="1">
          <a:extLst>
            <a:ext uri="{FF2B5EF4-FFF2-40B4-BE49-F238E27FC236}">
              <a16:creationId xmlns:a16="http://schemas.microsoft.com/office/drawing/2014/main" id="{FDE41840-0F92-44D8-9A69-A9179B9A0D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13030200"/>
          <a:ext cx="1571626" cy="1209675"/>
        </a:xfrm>
        <a:prstGeom prst="rect">
          <a:avLst/>
        </a:prstGeom>
      </xdr:spPr>
    </xdr:pic>
    <xdr:clientData/>
  </xdr:oneCellAnchor>
  <xdr:oneCellAnchor>
    <xdr:from>
      <xdr:col>0</xdr:col>
      <xdr:colOff>28574</xdr:colOff>
      <xdr:row>2</xdr:row>
      <xdr:rowOff>0</xdr:rowOff>
    </xdr:from>
    <xdr:ext cx="1581151" cy="1190626"/>
    <xdr:pic>
      <xdr:nvPicPr>
        <xdr:cNvPr id="821" name="그림 820" hidden="1">
          <a:extLst>
            <a:ext uri="{FF2B5EF4-FFF2-40B4-BE49-F238E27FC236}">
              <a16:creationId xmlns:a16="http://schemas.microsoft.com/office/drawing/2014/main" id="{EE8A070E-CD35-4306-9B5C-8082F996BD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13030200"/>
          <a:ext cx="1581151" cy="1190626"/>
        </a:xfrm>
        <a:prstGeom prst="rect">
          <a:avLst/>
        </a:prstGeom>
      </xdr:spPr>
    </xdr:pic>
    <xdr:clientData/>
  </xdr:oneCellAnchor>
  <xdr:oneCellAnchor>
    <xdr:from>
      <xdr:col>0</xdr:col>
      <xdr:colOff>38099</xdr:colOff>
      <xdr:row>2</xdr:row>
      <xdr:rowOff>0</xdr:rowOff>
    </xdr:from>
    <xdr:ext cx="1552575" cy="1200150"/>
    <xdr:pic>
      <xdr:nvPicPr>
        <xdr:cNvPr id="822" name="그림 821" hidden="1">
          <a:extLst>
            <a:ext uri="{FF2B5EF4-FFF2-40B4-BE49-F238E27FC236}">
              <a16:creationId xmlns:a16="http://schemas.microsoft.com/office/drawing/2014/main" id="{67554C10-ECF0-4840-900C-909CDE95B8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99" y="13030200"/>
          <a:ext cx="1552575" cy="1200150"/>
        </a:xfrm>
        <a:prstGeom prst="rect">
          <a:avLst/>
        </a:prstGeom>
      </xdr:spPr>
    </xdr:pic>
    <xdr:clientData/>
  </xdr:oneCellAnchor>
  <xdr:oneCellAnchor>
    <xdr:from>
      <xdr:col>0</xdr:col>
      <xdr:colOff>28574</xdr:colOff>
      <xdr:row>2</xdr:row>
      <xdr:rowOff>0</xdr:rowOff>
    </xdr:from>
    <xdr:ext cx="1571625" cy="1190625"/>
    <xdr:pic>
      <xdr:nvPicPr>
        <xdr:cNvPr id="823" name="그림 822" hidden="1">
          <a:extLst>
            <a:ext uri="{FF2B5EF4-FFF2-40B4-BE49-F238E27FC236}">
              <a16:creationId xmlns:a16="http://schemas.microsoft.com/office/drawing/2014/main" id="{15190F99-4F37-44DB-A2D3-3936136CB3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13030200"/>
          <a:ext cx="1571625" cy="1190625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2</xdr:row>
      <xdr:rowOff>0</xdr:rowOff>
    </xdr:from>
    <xdr:ext cx="1581150" cy="1200150"/>
    <xdr:pic>
      <xdr:nvPicPr>
        <xdr:cNvPr id="824" name="그림 823" hidden="1">
          <a:extLst>
            <a:ext uri="{FF2B5EF4-FFF2-40B4-BE49-F238E27FC236}">
              <a16:creationId xmlns:a16="http://schemas.microsoft.com/office/drawing/2014/main" id="{A6AD87A0-298A-4790-98BF-0AA6908C7D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030200"/>
          <a:ext cx="1581150" cy="1200150"/>
        </a:xfrm>
        <a:prstGeom prst="rect">
          <a:avLst/>
        </a:prstGeom>
      </xdr:spPr>
    </xdr:pic>
    <xdr:clientData/>
  </xdr:oneCellAnchor>
  <xdr:oneCellAnchor>
    <xdr:from>
      <xdr:col>0</xdr:col>
      <xdr:colOff>28574</xdr:colOff>
      <xdr:row>2</xdr:row>
      <xdr:rowOff>0</xdr:rowOff>
    </xdr:from>
    <xdr:ext cx="1571625" cy="1181100"/>
    <xdr:pic>
      <xdr:nvPicPr>
        <xdr:cNvPr id="825" name="그림 824" hidden="1">
          <a:extLst>
            <a:ext uri="{FF2B5EF4-FFF2-40B4-BE49-F238E27FC236}">
              <a16:creationId xmlns:a16="http://schemas.microsoft.com/office/drawing/2014/main" id="{8136DF88-7C83-49C0-ADC2-2509C31B80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13030200"/>
          <a:ext cx="1571625" cy="1181100"/>
        </a:xfrm>
        <a:prstGeom prst="rect">
          <a:avLst/>
        </a:prstGeom>
      </xdr:spPr>
    </xdr:pic>
    <xdr:clientData/>
  </xdr:oneCellAnchor>
  <xdr:oneCellAnchor>
    <xdr:from>
      <xdr:col>0</xdr:col>
      <xdr:colOff>28574</xdr:colOff>
      <xdr:row>2</xdr:row>
      <xdr:rowOff>0</xdr:rowOff>
    </xdr:from>
    <xdr:ext cx="1571625" cy="1200150"/>
    <xdr:pic>
      <xdr:nvPicPr>
        <xdr:cNvPr id="826" name="그림 825" hidden="1">
          <a:extLst>
            <a:ext uri="{FF2B5EF4-FFF2-40B4-BE49-F238E27FC236}">
              <a16:creationId xmlns:a16="http://schemas.microsoft.com/office/drawing/2014/main" id="{A954FCCF-6761-4AE9-9697-075630E356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13030200"/>
          <a:ext cx="1571625" cy="1200150"/>
        </a:xfrm>
        <a:prstGeom prst="rect">
          <a:avLst/>
        </a:prstGeom>
      </xdr:spPr>
    </xdr:pic>
    <xdr:clientData/>
  </xdr:oneCellAnchor>
  <xdr:oneCellAnchor>
    <xdr:from>
      <xdr:col>0</xdr:col>
      <xdr:colOff>99392</xdr:colOff>
      <xdr:row>2</xdr:row>
      <xdr:rowOff>0</xdr:rowOff>
    </xdr:from>
    <xdr:ext cx="1399760" cy="1236554"/>
    <xdr:pic>
      <xdr:nvPicPr>
        <xdr:cNvPr id="827" name="그림 826" hidden="1">
          <a:extLst>
            <a:ext uri="{FF2B5EF4-FFF2-40B4-BE49-F238E27FC236}">
              <a16:creationId xmlns:a16="http://schemas.microsoft.com/office/drawing/2014/main" id="{A17322F2-A86E-4BB7-916F-4AE91EE501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392" y="13030200"/>
          <a:ext cx="1399760" cy="1236554"/>
        </a:xfrm>
        <a:prstGeom prst="rect">
          <a:avLst/>
        </a:prstGeom>
      </xdr:spPr>
    </xdr:pic>
    <xdr:clientData/>
  </xdr:oneCellAnchor>
  <xdr:oneCellAnchor>
    <xdr:from>
      <xdr:col>0</xdr:col>
      <xdr:colOff>82826</xdr:colOff>
      <xdr:row>2</xdr:row>
      <xdr:rowOff>0</xdr:rowOff>
    </xdr:from>
    <xdr:ext cx="1408044" cy="1217056"/>
    <xdr:pic>
      <xdr:nvPicPr>
        <xdr:cNvPr id="828" name="그림 827" hidden="1">
          <a:extLst>
            <a:ext uri="{FF2B5EF4-FFF2-40B4-BE49-F238E27FC236}">
              <a16:creationId xmlns:a16="http://schemas.microsoft.com/office/drawing/2014/main" id="{82F41A52-CE68-49EC-BBCB-80A85857EA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2826" y="13030200"/>
          <a:ext cx="1408044" cy="1217056"/>
        </a:xfrm>
        <a:prstGeom prst="rect">
          <a:avLst/>
        </a:prstGeom>
      </xdr:spPr>
    </xdr:pic>
    <xdr:clientData/>
  </xdr:oneCellAnchor>
  <xdr:oneCellAnchor>
    <xdr:from>
      <xdr:col>0</xdr:col>
      <xdr:colOff>82826</xdr:colOff>
      <xdr:row>2</xdr:row>
      <xdr:rowOff>0</xdr:rowOff>
    </xdr:from>
    <xdr:ext cx="1416327" cy="1224364"/>
    <xdr:pic>
      <xdr:nvPicPr>
        <xdr:cNvPr id="829" name="그림 828" hidden="1">
          <a:extLst>
            <a:ext uri="{FF2B5EF4-FFF2-40B4-BE49-F238E27FC236}">
              <a16:creationId xmlns:a16="http://schemas.microsoft.com/office/drawing/2014/main" id="{18DDBB25-84F8-43D0-B146-EE62519F4E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2826" y="13030200"/>
          <a:ext cx="1416327" cy="1224364"/>
        </a:xfrm>
        <a:prstGeom prst="rect">
          <a:avLst/>
        </a:prstGeom>
      </xdr:spPr>
    </xdr:pic>
    <xdr:clientData/>
  </xdr:oneCellAnchor>
  <xdr:oneCellAnchor>
    <xdr:from>
      <xdr:col>0</xdr:col>
      <xdr:colOff>50731</xdr:colOff>
      <xdr:row>2</xdr:row>
      <xdr:rowOff>0</xdr:rowOff>
    </xdr:from>
    <xdr:ext cx="1449456" cy="1219611"/>
    <xdr:pic>
      <xdr:nvPicPr>
        <xdr:cNvPr id="830" name="그림 829" hidden="1">
          <a:extLst>
            <a:ext uri="{FF2B5EF4-FFF2-40B4-BE49-F238E27FC236}">
              <a16:creationId xmlns:a16="http://schemas.microsoft.com/office/drawing/2014/main" id="{F6867179-A4D3-437D-8417-3DD8E35708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0731" y="13030200"/>
          <a:ext cx="1449456" cy="1219611"/>
        </a:xfrm>
        <a:prstGeom prst="rect">
          <a:avLst/>
        </a:prstGeom>
      </xdr:spPr>
    </xdr:pic>
    <xdr:clientData/>
  </xdr:oneCellAnchor>
  <xdr:oneCellAnchor>
    <xdr:from>
      <xdr:col>0</xdr:col>
      <xdr:colOff>91111</xdr:colOff>
      <xdr:row>2</xdr:row>
      <xdr:rowOff>0</xdr:rowOff>
    </xdr:from>
    <xdr:ext cx="1424608" cy="1201128"/>
    <xdr:pic>
      <xdr:nvPicPr>
        <xdr:cNvPr id="831" name="그림 830" hidden="1">
          <a:extLst>
            <a:ext uri="{FF2B5EF4-FFF2-40B4-BE49-F238E27FC236}">
              <a16:creationId xmlns:a16="http://schemas.microsoft.com/office/drawing/2014/main" id="{4A335C4C-D1A9-40AD-8328-1B6EAFA91D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1111" y="13030200"/>
          <a:ext cx="1424608" cy="1201128"/>
        </a:xfrm>
        <a:prstGeom prst="rect">
          <a:avLst/>
        </a:prstGeom>
      </xdr:spPr>
    </xdr:pic>
    <xdr:clientData/>
  </xdr:oneCellAnchor>
  <xdr:oneCellAnchor>
    <xdr:from>
      <xdr:col>0</xdr:col>
      <xdr:colOff>145677</xdr:colOff>
      <xdr:row>2</xdr:row>
      <xdr:rowOff>0</xdr:rowOff>
    </xdr:from>
    <xdr:ext cx="1336909" cy="1243573"/>
    <xdr:pic>
      <xdr:nvPicPr>
        <xdr:cNvPr id="832" name="그림 831" hidden="1">
          <a:extLst>
            <a:ext uri="{FF2B5EF4-FFF2-40B4-BE49-F238E27FC236}">
              <a16:creationId xmlns:a16="http://schemas.microsoft.com/office/drawing/2014/main" id="{C796B872-BC27-4306-BF0F-4ED36CD489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5677" y="13030200"/>
          <a:ext cx="1336909" cy="1243573"/>
        </a:xfrm>
        <a:prstGeom prst="rect">
          <a:avLst/>
        </a:prstGeom>
      </xdr:spPr>
    </xdr:pic>
    <xdr:clientData/>
  </xdr:oneCellAnchor>
  <xdr:oneCellAnchor>
    <xdr:from>
      <xdr:col>0</xdr:col>
      <xdr:colOff>145676</xdr:colOff>
      <xdr:row>2</xdr:row>
      <xdr:rowOff>0</xdr:rowOff>
    </xdr:from>
    <xdr:ext cx="1322294" cy="1235379"/>
    <xdr:pic>
      <xdr:nvPicPr>
        <xdr:cNvPr id="833" name="그림 832" hidden="1">
          <a:extLst>
            <a:ext uri="{FF2B5EF4-FFF2-40B4-BE49-F238E27FC236}">
              <a16:creationId xmlns:a16="http://schemas.microsoft.com/office/drawing/2014/main" id="{1014C1AB-244B-411A-B702-F4DC546A59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5676" y="13030200"/>
          <a:ext cx="1322294" cy="1235379"/>
        </a:xfrm>
        <a:prstGeom prst="rect">
          <a:avLst/>
        </a:prstGeom>
      </xdr:spPr>
    </xdr:pic>
    <xdr:clientData/>
  </xdr:oneCellAnchor>
  <xdr:oneCellAnchor>
    <xdr:from>
      <xdr:col>0</xdr:col>
      <xdr:colOff>151789</xdr:colOff>
      <xdr:row>2</xdr:row>
      <xdr:rowOff>0</xdr:rowOff>
    </xdr:from>
    <xdr:ext cx="1344706" cy="1278243"/>
    <xdr:pic>
      <xdr:nvPicPr>
        <xdr:cNvPr id="834" name="그림 833" hidden="1">
          <a:extLst>
            <a:ext uri="{FF2B5EF4-FFF2-40B4-BE49-F238E27FC236}">
              <a16:creationId xmlns:a16="http://schemas.microsoft.com/office/drawing/2014/main" id="{27C1636B-DA21-4D07-988C-A975BEB3E9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1789" y="13030200"/>
          <a:ext cx="1344706" cy="1278243"/>
        </a:xfrm>
        <a:prstGeom prst="rect">
          <a:avLst/>
        </a:prstGeom>
      </xdr:spPr>
    </xdr:pic>
    <xdr:clientData/>
  </xdr:oneCellAnchor>
  <xdr:oneCellAnchor>
    <xdr:from>
      <xdr:col>0</xdr:col>
      <xdr:colOff>124239</xdr:colOff>
      <xdr:row>2</xdr:row>
      <xdr:rowOff>0</xdr:rowOff>
    </xdr:from>
    <xdr:ext cx="1366631" cy="1232647"/>
    <xdr:pic>
      <xdr:nvPicPr>
        <xdr:cNvPr id="835" name="그림 834" hidden="1">
          <a:extLst>
            <a:ext uri="{FF2B5EF4-FFF2-40B4-BE49-F238E27FC236}">
              <a16:creationId xmlns:a16="http://schemas.microsoft.com/office/drawing/2014/main" id="{CADF60C8-A9D6-4F69-AFA2-3F02D33EDC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4239" y="13030200"/>
          <a:ext cx="1366631" cy="1232647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</xdr:row>
      <xdr:rowOff>0</xdr:rowOff>
    </xdr:from>
    <xdr:ext cx="1438275" cy="1447600"/>
    <xdr:pic>
      <xdr:nvPicPr>
        <xdr:cNvPr id="836" name="그림 835" hidden="1">
          <a:extLst>
            <a:ext uri="{FF2B5EF4-FFF2-40B4-BE49-F238E27FC236}">
              <a16:creationId xmlns:a16="http://schemas.microsoft.com/office/drawing/2014/main" id="{3952D227-BE7C-41D9-B9EE-7ADEEA782F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13030200"/>
          <a:ext cx="1438275" cy="1447600"/>
        </a:xfrm>
        <a:prstGeom prst="rect">
          <a:avLst/>
        </a:prstGeom>
      </xdr:spPr>
    </xdr:pic>
    <xdr:clientData/>
  </xdr:oneCellAnchor>
  <xdr:oneCellAnchor>
    <xdr:from>
      <xdr:col>0</xdr:col>
      <xdr:colOff>85725</xdr:colOff>
      <xdr:row>2</xdr:row>
      <xdr:rowOff>0</xdr:rowOff>
    </xdr:from>
    <xdr:ext cx="1466849" cy="1476174"/>
    <xdr:pic>
      <xdr:nvPicPr>
        <xdr:cNvPr id="837" name="그림 836" hidden="1">
          <a:extLst>
            <a:ext uri="{FF2B5EF4-FFF2-40B4-BE49-F238E27FC236}">
              <a16:creationId xmlns:a16="http://schemas.microsoft.com/office/drawing/2014/main" id="{83A22754-B742-4C36-BCEC-27F759994D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3030200"/>
          <a:ext cx="1466849" cy="1476174"/>
        </a:xfrm>
        <a:prstGeom prst="rect">
          <a:avLst/>
        </a:prstGeom>
      </xdr:spPr>
    </xdr:pic>
    <xdr:clientData/>
  </xdr:oneCellAnchor>
  <xdr:oneCellAnchor>
    <xdr:from>
      <xdr:col>0</xdr:col>
      <xdr:colOff>95252</xdr:colOff>
      <xdr:row>2</xdr:row>
      <xdr:rowOff>0</xdr:rowOff>
    </xdr:from>
    <xdr:ext cx="1400400" cy="1238400"/>
    <xdr:pic>
      <xdr:nvPicPr>
        <xdr:cNvPr id="838" name="그림 837" hidden="1">
          <a:extLst>
            <a:ext uri="{FF2B5EF4-FFF2-40B4-BE49-F238E27FC236}">
              <a16:creationId xmlns:a16="http://schemas.microsoft.com/office/drawing/2014/main" id="{355C7517-8287-4B46-9508-DFEBEB8C9A4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52" y="13030200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79447</xdr:colOff>
      <xdr:row>2</xdr:row>
      <xdr:rowOff>0</xdr:rowOff>
    </xdr:from>
    <xdr:ext cx="1400400" cy="1236568"/>
    <xdr:pic>
      <xdr:nvPicPr>
        <xdr:cNvPr id="839" name="그림 838" hidden="1">
          <a:extLst>
            <a:ext uri="{FF2B5EF4-FFF2-40B4-BE49-F238E27FC236}">
              <a16:creationId xmlns:a16="http://schemas.microsoft.com/office/drawing/2014/main" id="{4D1243CC-505F-470D-AB94-E089B24236E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9447" y="13030200"/>
          <a:ext cx="1400400" cy="1236568"/>
        </a:xfrm>
        <a:prstGeom prst="rect">
          <a:avLst/>
        </a:prstGeom>
      </xdr:spPr>
    </xdr:pic>
    <xdr:clientData/>
  </xdr:oneCellAnchor>
  <xdr:oneCellAnchor>
    <xdr:from>
      <xdr:col>0</xdr:col>
      <xdr:colOff>91278</xdr:colOff>
      <xdr:row>2</xdr:row>
      <xdr:rowOff>0</xdr:rowOff>
    </xdr:from>
    <xdr:ext cx="1400400" cy="1238400"/>
    <xdr:pic>
      <xdr:nvPicPr>
        <xdr:cNvPr id="840" name="그림 839" hidden="1">
          <a:extLst>
            <a:ext uri="{FF2B5EF4-FFF2-40B4-BE49-F238E27FC236}">
              <a16:creationId xmlns:a16="http://schemas.microsoft.com/office/drawing/2014/main" id="{ED06B916-E479-4A91-AFF3-CFDFF4E5CF0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1278" y="13030200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98246</xdr:colOff>
      <xdr:row>2</xdr:row>
      <xdr:rowOff>0</xdr:rowOff>
    </xdr:from>
    <xdr:ext cx="1400400" cy="1243569"/>
    <xdr:pic>
      <xdr:nvPicPr>
        <xdr:cNvPr id="841" name="그림 840" hidden="1">
          <a:extLst>
            <a:ext uri="{FF2B5EF4-FFF2-40B4-BE49-F238E27FC236}">
              <a16:creationId xmlns:a16="http://schemas.microsoft.com/office/drawing/2014/main" id="{219027F0-2472-4FCB-BB7B-444B04CED5B4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8246" y="13030200"/>
          <a:ext cx="1400400" cy="1243569"/>
        </a:xfrm>
        <a:prstGeom prst="rect">
          <a:avLst/>
        </a:prstGeom>
      </xdr:spPr>
    </xdr:pic>
    <xdr:clientData/>
  </xdr:oneCellAnchor>
  <xdr:oneCellAnchor>
    <xdr:from>
      <xdr:col>0</xdr:col>
      <xdr:colOff>106868</xdr:colOff>
      <xdr:row>2</xdr:row>
      <xdr:rowOff>0</xdr:rowOff>
    </xdr:from>
    <xdr:ext cx="1400400" cy="1238400"/>
    <xdr:pic>
      <xdr:nvPicPr>
        <xdr:cNvPr id="842" name="그림 841" hidden="1">
          <a:extLst>
            <a:ext uri="{FF2B5EF4-FFF2-40B4-BE49-F238E27FC236}">
              <a16:creationId xmlns:a16="http://schemas.microsoft.com/office/drawing/2014/main" id="{A9802E23-0969-4ED9-9018-0C3B6E95AE62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6868" y="13030200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</xdr:row>
      <xdr:rowOff>0</xdr:rowOff>
    </xdr:from>
    <xdr:ext cx="1400400" cy="1238400"/>
    <xdr:pic>
      <xdr:nvPicPr>
        <xdr:cNvPr id="843" name="그림 842" hidden="1">
          <a:extLst>
            <a:ext uri="{FF2B5EF4-FFF2-40B4-BE49-F238E27FC236}">
              <a16:creationId xmlns:a16="http://schemas.microsoft.com/office/drawing/2014/main" id="{9E24FA22-721C-4B99-90C4-938251025492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50" y="13030200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83344</xdr:colOff>
      <xdr:row>2</xdr:row>
      <xdr:rowOff>0</xdr:rowOff>
    </xdr:from>
    <xdr:ext cx="1400400" cy="1236569"/>
    <xdr:pic>
      <xdr:nvPicPr>
        <xdr:cNvPr id="844" name="그림 843" hidden="1">
          <a:extLst>
            <a:ext uri="{FF2B5EF4-FFF2-40B4-BE49-F238E27FC236}">
              <a16:creationId xmlns:a16="http://schemas.microsoft.com/office/drawing/2014/main" id="{E1A37D18-71E8-4E4C-A2F7-E6FF274A3B1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3344" y="13030200"/>
          <a:ext cx="1400400" cy="1236569"/>
        </a:xfrm>
        <a:prstGeom prst="rect">
          <a:avLst/>
        </a:prstGeom>
      </xdr:spPr>
    </xdr:pic>
    <xdr:clientData/>
  </xdr:oneCellAnchor>
  <xdr:oneCellAnchor>
    <xdr:from>
      <xdr:col>0</xdr:col>
      <xdr:colOff>109578</xdr:colOff>
      <xdr:row>2</xdr:row>
      <xdr:rowOff>0</xdr:rowOff>
    </xdr:from>
    <xdr:ext cx="1400400" cy="1243571"/>
    <xdr:pic>
      <xdr:nvPicPr>
        <xdr:cNvPr id="845" name="그림 844" hidden="1">
          <a:extLst>
            <a:ext uri="{FF2B5EF4-FFF2-40B4-BE49-F238E27FC236}">
              <a16:creationId xmlns:a16="http://schemas.microsoft.com/office/drawing/2014/main" id="{ABA42E78-20D5-4F03-B39D-CC8D6023D57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9578" y="13030200"/>
          <a:ext cx="1400400" cy="1243571"/>
        </a:xfrm>
        <a:prstGeom prst="rect">
          <a:avLst/>
        </a:prstGeom>
      </xdr:spPr>
    </xdr:pic>
    <xdr:clientData/>
  </xdr:oneCellAnchor>
  <xdr:oneCellAnchor>
    <xdr:from>
      <xdr:col>0</xdr:col>
      <xdr:colOff>145257</xdr:colOff>
      <xdr:row>2</xdr:row>
      <xdr:rowOff>0</xdr:rowOff>
    </xdr:from>
    <xdr:ext cx="1400400" cy="1246774"/>
    <xdr:pic>
      <xdr:nvPicPr>
        <xdr:cNvPr id="846" name="그림 845" hidden="1">
          <a:extLst>
            <a:ext uri="{FF2B5EF4-FFF2-40B4-BE49-F238E27FC236}">
              <a16:creationId xmlns:a16="http://schemas.microsoft.com/office/drawing/2014/main" id="{501848D8-022A-49E8-B0C4-040FFA6CE84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5257" y="13030200"/>
          <a:ext cx="1400400" cy="1246774"/>
        </a:xfrm>
        <a:prstGeom prst="rect">
          <a:avLst/>
        </a:prstGeom>
      </xdr:spPr>
    </xdr:pic>
    <xdr:clientData/>
  </xdr:oneCellAnchor>
  <xdr:oneCellAnchor>
    <xdr:from>
      <xdr:col>0</xdr:col>
      <xdr:colOff>107154</xdr:colOff>
      <xdr:row>2</xdr:row>
      <xdr:rowOff>0</xdr:rowOff>
    </xdr:from>
    <xdr:ext cx="1400400" cy="1248335"/>
    <xdr:pic>
      <xdr:nvPicPr>
        <xdr:cNvPr id="847" name="그림 846" hidden="1">
          <a:extLst>
            <a:ext uri="{FF2B5EF4-FFF2-40B4-BE49-F238E27FC236}">
              <a16:creationId xmlns:a16="http://schemas.microsoft.com/office/drawing/2014/main" id="{D1FA4D3C-5A04-4348-9A73-D151AEFBA04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154" y="13030200"/>
          <a:ext cx="1400400" cy="1248335"/>
        </a:xfrm>
        <a:prstGeom prst="rect">
          <a:avLst/>
        </a:prstGeom>
      </xdr:spPr>
    </xdr:pic>
    <xdr:clientData/>
  </xdr:oneCellAnchor>
  <xdr:oneCellAnchor>
    <xdr:from>
      <xdr:col>0</xdr:col>
      <xdr:colOff>95249</xdr:colOff>
      <xdr:row>2</xdr:row>
      <xdr:rowOff>0</xdr:rowOff>
    </xdr:from>
    <xdr:ext cx="1400400" cy="1243571"/>
    <xdr:pic>
      <xdr:nvPicPr>
        <xdr:cNvPr id="848" name="그림 847" hidden="1">
          <a:extLst>
            <a:ext uri="{FF2B5EF4-FFF2-40B4-BE49-F238E27FC236}">
              <a16:creationId xmlns:a16="http://schemas.microsoft.com/office/drawing/2014/main" id="{F336D4F1-9CD3-4849-9969-3E72DA7D89E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49" y="13030200"/>
          <a:ext cx="1400400" cy="1243571"/>
        </a:xfrm>
        <a:prstGeom prst="rect">
          <a:avLst/>
        </a:prstGeom>
      </xdr:spPr>
    </xdr:pic>
    <xdr:clientData/>
  </xdr:oneCellAnchor>
  <xdr:oneCellAnchor>
    <xdr:from>
      <xdr:col>0</xdr:col>
      <xdr:colOff>95251</xdr:colOff>
      <xdr:row>2</xdr:row>
      <xdr:rowOff>0</xdr:rowOff>
    </xdr:from>
    <xdr:ext cx="1400400" cy="1236567"/>
    <xdr:pic>
      <xdr:nvPicPr>
        <xdr:cNvPr id="849" name="그림 848" hidden="1">
          <a:extLst>
            <a:ext uri="{FF2B5EF4-FFF2-40B4-BE49-F238E27FC236}">
              <a16:creationId xmlns:a16="http://schemas.microsoft.com/office/drawing/2014/main" id="{A03D20A0-4983-4180-8CCA-1592A4D08994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51" y="13030200"/>
          <a:ext cx="1400400" cy="1236567"/>
        </a:xfrm>
        <a:prstGeom prst="rect">
          <a:avLst/>
        </a:prstGeom>
      </xdr:spPr>
    </xdr:pic>
    <xdr:clientData/>
  </xdr:oneCellAnchor>
  <xdr:oneCellAnchor>
    <xdr:from>
      <xdr:col>0</xdr:col>
      <xdr:colOff>95251</xdr:colOff>
      <xdr:row>2</xdr:row>
      <xdr:rowOff>0</xdr:rowOff>
    </xdr:from>
    <xdr:ext cx="1400400" cy="1236568"/>
    <xdr:pic>
      <xdr:nvPicPr>
        <xdr:cNvPr id="850" name="그림 849" hidden="1">
          <a:extLst>
            <a:ext uri="{FF2B5EF4-FFF2-40B4-BE49-F238E27FC236}">
              <a16:creationId xmlns:a16="http://schemas.microsoft.com/office/drawing/2014/main" id="{7783DFF5-7AC7-417C-907A-D30FD7A1661A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51" y="13030200"/>
          <a:ext cx="1400400" cy="1236568"/>
        </a:xfrm>
        <a:prstGeom prst="rect">
          <a:avLst/>
        </a:prstGeom>
      </xdr:spPr>
    </xdr:pic>
    <xdr:clientData/>
  </xdr:oneCellAnchor>
  <xdr:oneCellAnchor>
    <xdr:from>
      <xdr:col>0</xdr:col>
      <xdr:colOff>95251</xdr:colOff>
      <xdr:row>2</xdr:row>
      <xdr:rowOff>0</xdr:rowOff>
    </xdr:from>
    <xdr:ext cx="1400400" cy="1236568"/>
    <xdr:pic>
      <xdr:nvPicPr>
        <xdr:cNvPr id="851" name="그림 850" hidden="1">
          <a:extLst>
            <a:ext uri="{FF2B5EF4-FFF2-40B4-BE49-F238E27FC236}">
              <a16:creationId xmlns:a16="http://schemas.microsoft.com/office/drawing/2014/main" id="{2E541D34-81B5-4732-BC73-4C1360F604A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51" y="13030200"/>
          <a:ext cx="1400400" cy="1236568"/>
        </a:xfrm>
        <a:prstGeom prst="rect">
          <a:avLst/>
        </a:prstGeom>
      </xdr:spPr>
    </xdr:pic>
    <xdr:clientData/>
  </xdr:oneCellAnchor>
  <xdr:oneCellAnchor>
    <xdr:from>
      <xdr:col>0</xdr:col>
      <xdr:colOff>95249</xdr:colOff>
      <xdr:row>2</xdr:row>
      <xdr:rowOff>0</xdr:rowOff>
    </xdr:from>
    <xdr:ext cx="1400400" cy="1236569"/>
    <xdr:pic>
      <xdr:nvPicPr>
        <xdr:cNvPr id="852" name="그림 851" hidden="1">
          <a:extLst>
            <a:ext uri="{FF2B5EF4-FFF2-40B4-BE49-F238E27FC236}">
              <a16:creationId xmlns:a16="http://schemas.microsoft.com/office/drawing/2014/main" id="{5F4F3606-9A65-4951-9808-E7364E7C929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49" y="13030200"/>
          <a:ext cx="1400400" cy="1236569"/>
        </a:xfrm>
        <a:prstGeom prst="rect">
          <a:avLst/>
        </a:prstGeom>
      </xdr:spPr>
    </xdr:pic>
    <xdr:clientData/>
  </xdr:oneCellAnchor>
  <xdr:oneCellAnchor>
    <xdr:from>
      <xdr:col>0</xdr:col>
      <xdr:colOff>83344</xdr:colOff>
      <xdr:row>2</xdr:row>
      <xdr:rowOff>0</xdr:rowOff>
    </xdr:from>
    <xdr:ext cx="1400400" cy="1238400"/>
    <xdr:pic>
      <xdr:nvPicPr>
        <xdr:cNvPr id="853" name="그림 852" hidden="1">
          <a:extLst>
            <a:ext uri="{FF2B5EF4-FFF2-40B4-BE49-F238E27FC236}">
              <a16:creationId xmlns:a16="http://schemas.microsoft.com/office/drawing/2014/main" id="{4E4B80FE-1306-4792-8631-0E8E4282299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3344" y="13030200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107157</xdr:colOff>
      <xdr:row>2</xdr:row>
      <xdr:rowOff>0</xdr:rowOff>
    </xdr:from>
    <xdr:ext cx="1400400" cy="1238400"/>
    <xdr:pic>
      <xdr:nvPicPr>
        <xdr:cNvPr id="854" name="그림 853" hidden="1">
          <a:extLst>
            <a:ext uri="{FF2B5EF4-FFF2-40B4-BE49-F238E27FC236}">
              <a16:creationId xmlns:a16="http://schemas.microsoft.com/office/drawing/2014/main" id="{DED6D214-3036-4548-9B7E-600010842FA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157" y="13030200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107153</xdr:colOff>
      <xdr:row>2</xdr:row>
      <xdr:rowOff>0</xdr:rowOff>
    </xdr:from>
    <xdr:ext cx="1400400" cy="1236567"/>
    <xdr:pic>
      <xdr:nvPicPr>
        <xdr:cNvPr id="855" name="그림 854" hidden="1">
          <a:extLst>
            <a:ext uri="{FF2B5EF4-FFF2-40B4-BE49-F238E27FC236}">
              <a16:creationId xmlns:a16="http://schemas.microsoft.com/office/drawing/2014/main" id="{42227538-E763-49E9-9DE8-87033A43F35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153" y="13030200"/>
          <a:ext cx="1400400" cy="1236567"/>
        </a:xfrm>
        <a:prstGeom prst="rect">
          <a:avLst/>
        </a:prstGeom>
      </xdr:spPr>
    </xdr:pic>
    <xdr:clientData/>
  </xdr:oneCellAnchor>
  <xdr:oneCellAnchor>
    <xdr:from>
      <xdr:col>0</xdr:col>
      <xdr:colOff>119061</xdr:colOff>
      <xdr:row>2</xdr:row>
      <xdr:rowOff>0</xdr:rowOff>
    </xdr:from>
    <xdr:ext cx="1400400" cy="1236571"/>
    <xdr:pic>
      <xdr:nvPicPr>
        <xdr:cNvPr id="856" name="그림 855" hidden="1">
          <a:extLst>
            <a:ext uri="{FF2B5EF4-FFF2-40B4-BE49-F238E27FC236}">
              <a16:creationId xmlns:a16="http://schemas.microsoft.com/office/drawing/2014/main" id="{92D141C3-43BA-4C4C-B75B-2BA9903C02A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9061" y="13030200"/>
          <a:ext cx="1400400" cy="1236571"/>
        </a:xfrm>
        <a:prstGeom prst="rect">
          <a:avLst/>
        </a:prstGeom>
      </xdr:spPr>
    </xdr:pic>
    <xdr:clientData/>
  </xdr:oneCellAnchor>
  <xdr:oneCellAnchor>
    <xdr:from>
      <xdr:col>0</xdr:col>
      <xdr:colOff>107154</xdr:colOff>
      <xdr:row>2</xdr:row>
      <xdr:rowOff>0</xdr:rowOff>
    </xdr:from>
    <xdr:ext cx="1400400" cy="1236568"/>
    <xdr:pic>
      <xdr:nvPicPr>
        <xdr:cNvPr id="857" name="그림 856" hidden="1">
          <a:extLst>
            <a:ext uri="{FF2B5EF4-FFF2-40B4-BE49-F238E27FC236}">
              <a16:creationId xmlns:a16="http://schemas.microsoft.com/office/drawing/2014/main" id="{8E309EF7-A6ED-492B-B4DC-17595A7ED95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154" y="13030200"/>
          <a:ext cx="1400400" cy="1236568"/>
        </a:xfrm>
        <a:prstGeom prst="rect">
          <a:avLst/>
        </a:prstGeom>
      </xdr:spPr>
    </xdr:pic>
    <xdr:clientData/>
  </xdr:oneCellAnchor>
  <xdr:oneCellAnchor>
    <xdr:from>
      <xdr:col>0</xdr:col>
      <xdr:colOff>192630</xdr:colOff>
      <xdr:row>2</xdr:row>
      <xdr:rowOff>0</xdr:rowOff>
    </xdr:from>
    <xdr:ext cx="1400400" cy="1238400"/>
    <xdr:pic>
      <xdr:nvPicPr>
        <xdr:cNvPr id="858" name="그림 857" hidden="1">
          <a:extLst>
            <a:ext uri="{FF2B5EF4-FFF2-40B4-BE49-F238E27FC236}">
              <a16:creationId xmlns:a16="http://schemas.microsoft.com/office/drawing/2014/main" id="{32DA3196-F562-4E5C-9687-97C2AF3549B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2630" y="13030200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178344</xdr:colOff>
      <xdr:row>2</xdr:row>
      <xdr:rowOff>0</xdr:rowOff>
    </xdr:from>
    <xdr:ext cx="1400400" cy="1238400"/>
    <xdr:pic>
      <xdr:nvPicPr>
        <xdr:cNvPr id="859" name="그림 858" hidden="1">
          <a:extLst>
            <a:ext uri="{FF2B5EF4-FFF2-40B4-BE49-F238E27FC236}">
              <a16:creationId xmlns:a16="http://schemas.microsoft.com/office/drawing/2014/main" id="{BAE6028D-BA51-4B17-BB55-0809FC9ABF9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8344" y="13030200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164058</xdr:colOff>
      <xdr:row>2</xdr:row>
      <xdr:rowOff>0</xdr:rowOff>
    </xdr:from>
    <xdr:ext cx="1400400" cy="1238400"/>
    <xdr:pic>
      <xdr:nvPicPr>
        <xdr:cNvPr id="860" name="그림 859" hidden="1">
          <a:extLst>
            <a:ext uri="{FF2B5EF4-FFF2-40B4-BE49-F238E27FC236}">
              <a16:creationId xmlns:a16="http://schemas.microsoft.com/office/drawing/2014/main" id="{549AB915-F425-40BC-8253-A65BF3EDB0C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4058" y="13030200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185489</xdr:colOff>
      <xdr:row>2</xdr:row>
      <xdr:rowOff>0</xdr:rowOff>
    </xdr:from>
    <xdr:ext cx="1400400" cy="1243572"/>
    <xdr:pic>
      <xdr:nvPicPr>
        <xdr:cNvPr id="861" name="그림 860" hidden="1">
          <a:extLst>
            <a:ext uri="{FF2B5EF4-FFF2-40B4-BE49-F238E27FC236}">
              <a16:creationId xmlns:a16="http://schemas.microsoft.com/office/drawing/2014/main" id="{556829C7-B144-46E2-A9EC-F15FCF576202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5489" y="13030200"/>
          <a:ext cx="1400400" cy="1243572"/>
        </a:xfrm>
        <a:prstGeom prst="rect">
          <a:avLst/>
        </a:prstGeom>
      </xdr:spPr>
    </xdr:pic>
    <xdr:clientData/>
  </xdr:oneCellAnchor>
  <xdr:oneCellAnchor>
    <xdr:from>
      <xdr:col>0</xdr:col>
      <xdr:colOff>183108</xdr:colOff>
      <xdr:row>2</xdr:row>
      <xdr:rowOff>0</xdr:rowOff>
    </xdr:from>
    <xdr:ext cx="1400400" cy="1236569"/>
    <xdr:pic>
      <xdr:nvPicPr>
        <xdr:cNvPr id="862" name="그림 861" hidden="1">
          <a:extLst>
            <a:ext uri="{FF2B5EF4-FFF2-40B4-BE49-F238E27FC236}">
              <a16:creationId xmlns:a16="http://schemas.microsoft.com/office/drawing/2014/main" id="{F0BFC804-BA0F-4F36-9AC7-0C90F938007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3108" y="13030200"/>
          <a:ext cx="1400400" cy="1236569"/>
        </a:xfrm>
        <a:prstGeom prst="rect">
          <a:avLst/>
        </a:prstGeom>
      </xdr:spPr>
    </xdr:pic>
    <xdr:clientData/>
  </xdr:oneCellAnchor>
  <xdr:oneCellAnchor>
    <xdr:from>
      <xdr:col>0</xdr:col>
      <xdr:colOff>159544</xdr:colOff>
      <xdr:row>2</xdr:row>
      <xdr:rowOff>0</xdr:rowOff>
    </xdr:from>
    <xdr:ext cx="1400400" cy="1238400"/>
    <xdr:pic>
      <xdr:nvPicPr>
        <xdr:cNvPr id="863" name="그림 862" hidden="1">
          <a:extLst>
            <a:ext uri="{FF2B5EF4-FFF2-40B4-BE49-F238E27FC236}">
              <a16:creationId xmlns:a16="http://schemas.microsoft.com/office/drawing/2014/main" id="{F94D31CE-2ED2-49EA-A2D6-EF45C3CC472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544" y="13030200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159540</xdr:colOff>
      <xdr:row>2</xdr:row>
      <xdr:rowOff>0</xdr:rowOff>
    </xdr:from>
    <xdr:ext cx="1400400" cy="1238400"/>
    <xdr:pic>
      <xdr:nvPicPr>
        <xdr:cNvPr id="864" name="그림 863" hidden="1">
          <a:extLst>
            <a:ext uri="{FF2B5EF4-FFF2-40B4-BE49-F238E27FC236}">
              <a16:creationId xmlns:a16="http://schemas.microsoft.com/office/drawing/2014/main" id="{8CEC7E58-0628-47E1-BD1E-6AD0CD2075E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540" y="13030200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145253</xdr:colOff>
      <xdr:row>2</xdr:row>
      <xdr:rowOff>0</xdr:rowOff>
    </xdr:from>
    <xdr:ext cx="1400400" cy="1238400"/>
    <xdr:pic>
      <xdr:nvPicPr>
        <xdr:cNvPr id="865" name="그림 864" hidden="1">
          <a:extLst>
            <a:ext uri="{FF2B5EF4-FFF2-40B4-BE49-F238E27FC236}">
              <a16:creationId xmlns:a16="http://schemas.microsoft.com/office/drawing/2014/main" id="{BF30B876-F5BF-4EBC-9DC1-84316C5A859C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5253" y="13030200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142872</xdr:colOff>
      <xdr:row>2</xdr:row>
      <xdr:rowOff>0</xdr:rowOff>
    </xdr:from>
    <xdr:ext cx="1400400" cy="1238400"/>
    <xdr:pic>
      <xdr:nvPicPr>
        <xdr:cNvPr id="866" name="그림 865" hidden="1">
          <a:extLst>
            <a:ext uri="{FF2B5EF4-FFF2-40B4-BE49-F238E27FC236}">
              <a16:creationId xmlns:a16="http://schemas.microsoft.com/office/drawing/2014/main" id="{1C7D4F3B-99AE-46FD-BA69-C6F9D1AFF9D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2872" y="13030200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164298</xdr:colOff>
      <xdr:row>2</xdr:row>
      <xdr:rowOff>0</xdr:rowOff>
    </xdr:from>
    <xdr:ext cx="1400400" cy="1236569"/>
    <xdr:pic>
      <xdr:nvPicPr>
        <xdr:cNvPr id="867" name="그림 866" hidden="1">
          <a:extLst>
            <a:ext uri="{FF2B5EF4-FFF2-40B4-BE49-F238E27FC236}">
              <a16:creationId xmlns:a16="http://schemas.microsoft.com/office/drawing/2014/main" id="{859424A0-1F0D-464C-8E3F-537BB561C9D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4298" y="13030200"/>
          <a:ext cx="1400400" cy="1236569"/>
        </a:xfrm>
        <a:prstGeom prst="rect">
          <a:avLst/>
        </a:prstGeom>
      </xdr:spPr>
    </xdr:pic>
    <xdr:clientData/>
  </xdr:oneCellAnchor>
  <xdr:oneCellAnchor>
    <xdr:from>
      <xdr:col>0</xdr:col>
      <xdr:colOff>173826</xdr:colOff>
      <xdr:row>2</xdr:row>
      <xdr:rowOff>0</xdr:rowOff>
    </xdr:from>
    <xdr:ext cx="1400400" cy="1238400"/>
    <xdr:pic>
      <xdr:nvPicPr>
        <xdr:cNvPr id="868" name="그림 867" hidden="1">
          <a:extLst>
            <a:ext uri="{FF2B5EF4-FFF2-40B4-BE49-F238E27FC236}">
              <a16:creationId xmlns:a16="http://schemas.microsoft.com/office/drawing/2014/main" id="{F95FA2CB-EDE2-424F-BEAA-D07298EB0A6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3826" y="13030200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183352</xdr:colOff>
      <xdr:row>2</xdr:row>
      <xdr:rowOff>0</xdr:rowOff>
    </xdr:from>
    <xdr:ext cx="1400400" cy="1243572"/>
    <xdr:pic>
      <xdr:nvPicPr>
        <xdr:cNvPr id="869" name="그림 868" hidden="1">
          <a:extLst>
            <a:ext uri="{FF2B5EF4-FFF2-40B4-BE49-F238E27FC236}">
              <a16:creationId xmlns:a16="http://schemas.microsoft.com/office/drawing/2014/main" id="{250B2119-5FBC-41F7-86DD-822B1156DBE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3352" y="13030200"/>
          <a:ext cx="1400400" cy="1243572"/>
        </a:xfrm>
        <a:prstGeom prst="rect">
          <a:avLst/>
        </a:prstGeom>
      </xdr:spPr>
    </xdr:pic>
    <xdr:clientData/>
  </xdr:oneCellAnchor>
  <xdr:oneCellAnchor>
    <xdr:from>
      <xdr:col>0</xdr:col>
      <xdr:colOff>157159</xdr:colOff>
      <xdr:row>2</xdr:row>
      <xdr:rowOff>0</xdr:rowOff>
    </xdr:from>
    <xdr:ext cx="1400400" cy="1236568"/>
    <xdr:pic>
      <xdr:nvPicPr>
        <xdr:cNvPr id="870" name="그림 869" hidden="1">
          <a:extLst>
            <a:ext uri="{FF2B5EF4-FFF2-40B4-BE49-F238E27FC236}">
              <a16:creationId xmlns:a16="http://schemas.microsoft.com/office/drawing/2014/main" id="{82234F3F-396C-4EDB-95AA-668F3EEF2E3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7159" y="13030200"/>
          <a:ext cx="1400400" cy="1236568"/>
        </a:xfrm>
        <a:prstGeom prst="rect">
          <a:avLst/>
        </a:prstGeom>
      </xdr:spPr>
    </xdr:pic>
    <xdr:clientData/>
  </xdr:oneCellAnchor>
  <xdr:oneCellAnchor>
    <xdr:from>
      <xdr:col>0</xdr:col>
      <xdr:colOff>154778</xdr:colOff>
      <xdr:row>2</xdr:row>
      <xdr:rowOff>0</xdr:rowOff>
    </xdr:from>
    <xdr:ext cx="1400400" cy="1236570"/>
    <xdr:pic>
      <xdr:nvPicPr>
        <xdr:cNvPr id="871" name="그림 870" hidden="1">
          <a:extLst>
            <a:ext uri="{FF2B5EF4-FFF2-40B4-BE49-F238E27FC236}">
              <a16:creationId xmlns:a16="http://schemas.microsoft.com/office/drawing/2014/main" id="{B347BE05-88F3-44C2-BAE9-E58887819EE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4778" y="13030200"/>
          <a:ext cx="1400400" cy="1236570"/>
        </a:xfrm>
        <a:prstGeom prst="rect">
          <a:avLst/>
        </a:prstGeom>
      </xdr:spPr>
    </xdr:pic>
    <xdr:clientData/>
  </xdr:oneCellAnchor>
  <xdr:oneCellAnchor>
    <xdr:from>
      <xdr:col>0</xdr:col>
      <xdr:colOff>193880</xdr:colOff>
      <xdr:row>2</xdr:row>
      <xdr:rowOff>0</xdr:rowOff>
    </xdr:from>
    <xdr:ext cx="1400400" cy="1231200"/>
    <xdr:pic>
      <xdr:nvPicPr>
        <xdr:cNvPr id="872" name="그림 871" hidden="1">
          <a:extLst>
            <a:ext uri="{FF2B5EF4-FFF2-40B4-BE49-F238E27FC236}">
              <a16:creationId xmlns:a16="http://schemas.microsoft.com/office/drawing/2014/main" id="{6CFBE144-C027-4485-BB03-68AC4353EB6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3880" y="13030200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176090</xdr:colOff>
      <xdr:row>2</xdr:row>
      <xdr:rowOff>0</xdr:rowOff>
    </xdr:from>
    <xdr:ext cx="1400400" cy="1239574"/>
    <xdr:pic>
      <xdr:nvPicPr>
        <xdr:cNvPr id="873" name="그림 872" hidden="1">
          <a:extLst>
            <a:ext uri="{FF2B5EF4-FFF2-40B4-BE49-F238E27FC236}">
              <a16:creationId xmlns:a16="http://schemas.microsoft.com/office/drawing/2014/main" id="{6A11FA40-6DC9-4019-B2F3-1E49D6B7053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6090" y="13030200"/>
          <a:ext cx="1400400" cy="1239574"/>
        </a:xfrm>
        <a:prstGeom prst="rect">
          <a:avLst/>
        </a:prstGeom>
      </xdr:spPr>
    </xdr:pic>
    <xdr:clientData/>
  </xdr:oneCellAnchor>
  <xdr:oneCellAnchor>
    <xdr:from>
      <xdr:col>0</xdr:col>
      <xdr:colOff>173707</xdr:colOff>
      <xdr:row>2</xdr:row>
      <xdr:rowOff>0</xdr:rowOff>
    </xdr:from>
    <xdr:ext cx="1400400" cy="1231200"/>
    <xdr:pic>
      <xdr:nvPicPr>
        <xdr:cNvPr id="874" name="그림 873" hidden="1">
          <a:extLst>
            <a:ext uri="{FF2B5EF4-FFF2-40B4-BE49-F238E27FC236}">
              <a16:creationId xmlns:a16="http://schemas.microsoft.com/office/drawing/2014/main" id="{74A00D2D-A427-468D-A0E3-D4984CF3B774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3707" y="13030200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205443</xdr:colOff>
      <xdr:row>2</xdr:row>
      <xdr:rowOff>0</xdr:rowOff>
    </xdr:from>
    <xdr:ext cx="1400400" cy="1231200"/>
    <xdr:pic>
      <xdr:nvPicPr>
        <xdr:cNvPr id="875" name="그림 874" hidden="1">
          <a:extLst>
            <a:ext uri="{FF2B5EF4-FFF2-40B4-BE49-F238E27FC236}">
              <a16:creationId xmlns:a16="http://schemas.microsoft.com/office/drawing/2014/main" id="{47617A98-9F66-4F0D-915C-4AB7D3D7C01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5443" y="13030200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171408</xdr:colOff>
      <xdr:row>2</xdr:row>
      <xdr:rowOff>0</xdr:rowOff>
    </xdr:from>
    <xdr:ext cx="1400400" cy="1236374"/>
    <xdr:pic>
      <xdr:nvPicPr>
        <xdr:cNvPr id="876" name="그림 875" hidden="1">
          <a:extLst>
            <a:ext uri="{FF2B5EF4-FFF2-40B4-BE49-F238E27FC236}">
              <a16:creationId xmlns:a16="http://schemas.microsoft.com/office/drawing/2014/main" id="{F355E556-0BE8-4ED8-A822-A42F48697404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1408" y="13030200"/>
          <a:ext cx="1400400" cy="1236374"/>
        </a:xfrm>
        <a:prstGeom prst="rect">
          <a:avLst/>
        </a:prstGeom>
      </xdr:spPr>
    </xdr:pic>
    <xdr:clientData/>
  </xdr:oneCellAnchor>
  <xdr:oneCellAnchor>
    <xdr:from>
      <xdr:col>0</xdr:col>
      <xdr:colOff>166686</xdr:colOff>
      <xdr:row>2</xdr:row>
      <xdr:rowOff>0</xdr:rowOff>
    </xdr:from>
    <xdr:ext cx="1400400" cy="1236371"/>
    <xdr:pic>
      <xdr:nvPicPr>
        <xdr:cNvPr id="877" name="그림 876" hidden="1">
          <a:extLst>
            <a:ext uri="{FF2B5EF4-FFF2-40B4-BE49-F238E27FC236}">
              <a16:creationId xmlns:a16="http://schemas.microsoft.com/office/drawing/2014/main" id="{8324F9D6-B7F3-402C-BF28-BE399B2098E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6686" y="13030200"/>
          <a:ext cx="1400400" cy="1236371"/>
        </a:xfrm>
        <a:prstGeom prst="rect">
          <a:avLst/>
        </a:prstGeom>
      </xdr:spPr>
    </xdr:pic>
    <xdr:clientData/>
  </xdr:oneCellAnchor>
  <xdr:oneCellAnchor>
    <xdr:from>
      <xdr:col>0</xdr:col>
      <xdr:colOff>182053</xdr:colOff>
      <xdr:row>2</xdr:row>
      <xdr:rowOff>0</xdr:rowOff>
    </xdr:from>
    <xdr:ext cx="1400400" cy="1239574"/>
    <xdr:pic>
      <xdr:nvPicPr>
        <xdr:cNvPr id="878" name="그림 877" hidden="1">
          <a:extLst>
            <a:ext uri="{FF2B5EF4-FFF2-40B4-BE49-F238E27FC236}">
              <a16:creationId xmlns:a16="http://schemas.microsoft.com/office/drawing/2014/main" id="{69604E5C-9D55-486D-AB7C-3BE6E0F3D9A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2053" y="13030200"/>
          <a:ext cx="1400400" cy="1239574"/>
        </a:xfrm>
        <a:prstGeom prst="rect">
          <a:avLst/>
        </a:prstGeom>
      </xdr:spPr>
    </xdr:pic>
    <xdr:clientData/>
  </xdr:oneCellAnchor>
  <xdr:oneCellAnchor>
    <xdr:from>
      <xdr:col>0</xdr:col>
      <xdr:colOff>176131</xdr:colOff>
      <xdr:row>2</xdr:row>
      <xdr:rowOff>0</xdr:rowOff>
    </xdr:from>
    <xdr:ext cx="1400400" cy="1231200"/>
    <xdr:pic>
      <xdr:nvPicPr>
        <xdr:cNvPr id="879" name="그림 878" hidden="1">
          <a:extLst>
            <a:ext uri="{FF2B5EF4-FFF2-40B4-BE49-F238E27FC236}">
              <a16:creationId xmlns:a16="http://schemas.microsoft.com/office/drawing/2014/main" id="{110E2129-C977-434A-A123-968CA8FF9F74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6131" y="13030200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</xdr:row>
      <xdr:rowOff>0</xdr:rowOff>
    </xdr:from>
    <xdr:ext cx="1564342" cy="1239973"/>
    <xdr:pic>
      <xdr:nvPicPr>
        <xdr:cNvPr id="880" name="그림 879" hidden="1">
          <a:extLst>
            <a:ext uri="{FF2B5EF4-FFF2-40B4-BE49-F238E27FC236}">
              <a16:creationId xmlns:a16="http://schemas.microsoft.com/office/drawing/2014/main" id="{53ACE30C-C968-4397-B09D-E28B22A7B4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0" y="13030200"/>
          <a:ext cx="1564342" cy="1239973"/>
        </a:xfrm>
        <a:prstGeom prst="rect">
          <a:avLst/>
        </a:prstGeom>
      </xdr:spPr>
    </xdr:pic>
    <xdr:clientData/>
  </xdr:oneCellAnchor>
  <xdr:oneCellAnchor>
    <xdr:from>
      <xdr:col>0</xdr:col>
      <xdr:colOff>100854</xdr:colOff>
      <xdr:row>2</xdr:row>
      <xdr:rowOff>0</xdr:rowOff>
    </xdr:from>
    <xdr:ext cx="1452283" cy="1195398"/>
    <xdr:pic>
      <xdr:nvPicPr>
        <xdr:cNvPr id="881" name="그림 880" hidden="1">
          <a:extLst>
            <a:ext uri="{FF2B5EF4-FFF2-40B4-BE49-F238E27FC236}">
              <a16:creationId xmlns:a16="http://schemas.microsoft.com/office/drawing/2014/main" id="{3367C52D-F8DC-45F9-8F8C-3E05D59EBF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00854" y="13030200"/>
          <a:ext cx="1452283" cy="1195398"/>
        </a:xfrm>
        <a:prstGeom prst="rect">
          <a:avLst/>
        </a:prstGeom>
      </xdr:spPr>
    </xdr:pic>
    <xdr:clientData/>
  </xdr:oneCellAnchor>
  <xdr:oneCellAnchor>
    <xdr:from>
      <xdr:col>0</xdr:col>
      <xdr:colOff>88526</xdr:colOff>
      <xdr:row>2</xdr:row>
      <xdr:rowOff>0</xdr:rowOff>
    </xdr:from>
    <xdr:ext cx="1430991" cy="1209675"/>
    <xdr:pic>
      <xdr:nvPicPr>
        <xdr:cNvPr id="882" name="그림 881" hidden="1">
          <a:extLst>
            <a:ext uri="{FF2B5EF4-FFF2-40B4-BE49-F238E27FC236}">
              <a16:creationId xmlns:a16="http://schemas.microsoft.com/office/drawing/2014/main" id="{3463861A-275C-4180-83A9-8E811FA1B7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91" b="391"/>
        <a:stretch/>
      </xdr:blipFill>
      <xdr:spPr>
        <a:xfrm>
          <a:off x="88526" y="13030200"/>
          <a:ext cx="1430991" cy="12096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</xdr:row>
      <xdr:rowOff>0</xdr:rowOff>
    </xdr:from>
    <xdr:ext cx="1562100" cy="1190625"/>
    <xdr:pic>
      <xdr:nvPicPr>
        <xdr:cNvPr id="883" name="그림 882" hidden="1">
          <a:extLst>
            <a:ext uri="{FF2B5EF4-FFF2-40B4-BE49-F238E27FC236}">
              <a16:creationId xmlns:a16="http://schemas.microsoft.com/office/drawing/2014/main" id="{63131036-92BF-4ADA-B151-BA5621E39C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890" b="11890"/>
        <a:stretch/>
      </xdr:blipFill>
      <xdr:spPr>
        <a:xfrm>
          <a:off x="0" y="13030200"/>
          <a:ext cx="1562100" cy="11906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</xdr:row>
      <xdr:rowOff>0</xdr:rowOff>
    </xdr:from>
    <xdr:ext cx="1571624" cy="1457125"/>
    <xdr:pic>
      <xdr:nvPicPr>
        <xdr:cNvPr id="884" name="그림 883" hidden="1">
          <a:extLst>
            <a:ext uri="{FF2B5EF4-FFF2-40B4-BE49-F238E27FC236}">
              <a16:creationId xmlns:a16="http://schemas.microsoft.com/office/drawing/2014/main" id="{5EAA8E82-2B30-4F4E-988B-CBB52313DD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939" b="3939"/>
        <a:stretch/>
      </xdr:blipFill>
      <xdr:spPr>
        <a:xfrm>
          <a:off x="0" y="13030200"/>
          <a:ext cx="1571624" cy="1457125"/>
        </a:xfrm>
        <a:prstGeom prst="rect">
          <a:avLst/>
        </a:prstGeom>
      </xdr:spPr>
    </xdr:pic>
    <xdr:clientData/>
  </xdr:oneCellAnchor>
  <xdr:oneCellAnchor>
    <xdr:from>
      <xdr:col>0</xdr:col>
      <xdr:colOff>131109</xdr:colOff>
      <xdr:row>2</xdr:row>
      <xdr:rowOff>0</xdr:rowOff>
    </xdr:from>
    <xdr:ext cx="1415304" cy="1234800"/>
    <xdr:pic>
      <xdr:nvPicPr>
        <xdr:cNvPr id="885" name="그림 884" hidden="1">
          <a:extLst>
            <a:ext uri="{FF2B5EF4-FFF2-40B4-BE49-F238E27FC236}">
              <a16:creationId xmlns:a16="http://schemas.microsoft.com/office/drawing/2014/main" id="{1D86474E-C9BD-4721-866C-DA1CC04916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1109" y="13030200"/>
          <a:ext cx="1415304" cy="1234800"/>
        </a:xfrm>
        <a:prstGeom prst="rect">
          <a:avLst/>
        </a:prstGeom>
      </xdr:spPr>
    </xdr:pic>
    <xdr:clientData/>
  </xdr:oneCellAnchor>
  <xdr:oneCellAnchor>
    <xdr:from>
      <xdr:col>0</xdr:col>
      <xdr:colOff>219726</xdr:colOff>
      <xdr:row>2</xdr:row>
      <xdr:rowOff>0</xdr:rowOff>
    </xdr:from>
    <xdr:ext cx="1399090" cy="1230604"/>
    <xdr:pic>
      <xdr:nvPicPr>
        <xdr:cNvPr id="886" name="그림 885" hidden="1">
          <a:extLst>
            <a:ext uri="{FF2B5EF4-FFF2-40B4-BE49-F238E27FC236}">
              <a16:creationId xmlns:a16="http://schemas.microsoft.com/office/drawing/2014/main" id="{D01B7E5B-A28C-4916-A5B4-47BCD4AA715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19726" y="13030200"/>
          <a:ext cx="1399090" cy="1230604"/>
        </a:xfrm>
        <a:prstGeom prst="rect">
          <a:avLst/>
        </a:prstGeom>
      </xdr:spPr>
    </xdr:pic>
    <xdr:clientData/>
  </xdr:oneCellAnchor>
  <xdr:oneCellAnchor>
    <xdr:from>
      <xdr:col>0</xdr:col>
      <xdr:colOff>242138</xdr:colOff>
      <xdr:row>2</xdr:row>
      <xdr:rowOff>0</xdr:rowOff>
    </xdr:from>
    <xdr:ext cx="1399090" cy="1230604"/>
    <xdr:pic>
      <xdr:nvPicPr>
        <xdr:cNvPr id="887" name="그림 886" hidden="1">
          <a:extLst>
            <a:ext uri="{FF2B5EF4-FFF2-40B4-BE49-F238E27FC236}">
              <a16:creationId xmlns:a16="http://schemas.microsoft.com/office/drawing/2014/main" id="{AC77B18C-76DD-4681-85BC-9C3C2553129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2138" y="13030200"/>
          <a:ext cx="1399090" cy="1230604"/>
        </a:xfrm>
        <a:prstGeom prst="rect">
          <a:avLst/>
        </a:prstGeom>
      </xdr:spPr>
    </xdr:pic>
    <xdr:clientData/>
  </xdr:oneCellAnchor>
  <xdr:oneCellAnchor>
    <xdr:from>
      <xdr:col>0</xdr:col>
      <xdr:colOff>224775</xdr:colOff>
      <xdr:row>2</xdr:row>
      <xdr:rowOff>0</xdr:rowOff>
    </xdr:from>
    <xdr:ext cx="1399090" cy="1230604"/>
    <xdr:pic>
      <xdr:nvPicPr>
        <xdr:cNvPr id="888" name="그림 887" hidden="1">
          <a:extLst>
            <a:ext uri="{FF2B5EF4-FFF2-40B4-BE49-F238E27FC236}">
              <a16:creationId xmlns:a16="http://schemas.microsoft.com/office/drawing/2014/main" id="{A93C74A8-C7A5-40B6-9ECA-93159ADA6D0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4775" y="13030200"/>
          <a:ext cx="1399090" cy="1230604"/>
        </a:xfrm>
        <a:prstGeom prst="rect">
          <a:avLst/>
        </a:prstGeom>
      </xdr:spPr>
    </xdr:pic>
    <xdr:clientData/>
  </xdr:oneCellAnchor>
  <xdr:oneCellAnchor>
    <xdr:from>
      <xdr:col>0</xdr:col>
      <xdr:colOff>201707</xdr:colOff>
      <xdr:row>2</xdr:row>
      <xdr:rowOff>0</xdr:rowOff>
    </xdr:from>
    <xdr:ext cx="1399090" cy="1230604"/>
    <xdr:pic>
      <xdr:nvPicPr>
        <xdr:cNvPr id="889" name="그림 888" hidden="1">
          <a:extLst>
            <a:ext uri="{FF2B5EF4-FFF2-40B4-BE49-F238E27FC236}">
              <a16:creationId xmlns:a16="http://schemas.microsoft.com/office/drawing/2014/main" id="{5DDBB7FA-9BA4-49F8-A737-CB7A5D0C2824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1707" y="13030200"/>
          <a:ext cx="1399090" cy="1230604"/>
        </a:xfrm>
        <a:prstGeom prst="rect">
          <a:avLst/>
        </a:prstGeom>
      </xdr:spPr>
    </xdr:pic>
    <xdr:clientData/>
  </xdr:oneCellAnchor>
  <xdr:oneCellAnchor>
    <xdr:from>
      <xdr:col>0</xdr:col>
      <xdr:colOff>235325</xdr:colOff>
      <xdr:row>2</xdr:row>
      <xdr:rowOff>0</xdr:rowOff>
    </xdr:from>
    <xdr:ext cx="1399090" cy="1230604"/>
    <xdr:pic>
      <xdr:nvPicPr>
        <xdr:cNvPr id="890" name="그림 889" hidden="1">
          <a:extLst>
            <a:ext uri="{FF2B5EF4-FFF2-40B4-BE49-F238E27FC236}">
              <a16:creationId xmlns:a16="http://schemas.microsoft.com/office/drawing/2014/main" id="{F5575BCF-7F41-499A-894E-D2161E61116C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35325" y="13030200"/>
          <a:ext cx="1399090" cy="1230604"/>
        </a:xfrm>
        <a:prstGeom prst="rect">
          <a:avLst/>
        </a:prstGeom>
      </xdr:spPr>
    </xdr:pic>
    <xdr:clientData/>
  </xdr:oneCellAnchor>
  <xdr:oneCellAnchor>
    <xdr:from>
      <xdr:col>0</xdr:col>
      <xdr:colOff>224117</xdr:colOff>
      <xdr:row>2</xdr:row>
      <xdr:rowOff>0</xdr:rowOff>
    </xdr:from>
    <xdr:ext cx="1399090" cy="1230604"/>
    <xdr:pic>
      <xdr:nvPicPr>
        <xdr:cNvPr id="891" name="그림 890" hidden="1">
          <a:extLst>
            <a:ext uri="{FF2B5EF4-FFF2-40B4-BE49-F238E27FC236}">
              <a16:creationId xmlns:a16="http://schemas.microsoft.com/office/drawing/2014/main" id="{3726A611-4283-42CC-810D-7FDF573C5BE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4117" y="13030200"/>
          <a:ext cx="1399090" cy="1230604"/>
        </a:xfrm>
        <a:prstGeom prst="rect">
          <a:avLst/>
        </a:prstGeom>
      </xdr:spPr>
    </xdr:pic>
    <xdr:clientData/>
  </xdr:oneCellAnchor>
  <xdr:oneCellAnchor>
    <xdr:from>
      <xdr:col>0</xdr:col>
      <xdr:colOff>187098</xdr:colOff>
      <xdr:row>2</xdr:row>
      <xdr:rowOff>0</xdr:rowOff>
    </xdr:from>
    <xdr:ext cx="1400400" cy="1230604"/>
    <xdr:pic>
      <xdr:nvPicPr>
        <xdr:cNvPr id="892" name="그림 891" hidden="1">
          <a:extLst>
            <a:ext uri="{FF2B5EF4-FFF2-40B4-BE49-F238E27FC236}">
              <a16:creationId xmlns:a16="http://schemas.microsoft.com/office/drawing/2014/main" id="{32E3FFA5-1C44-4768-AE4E-7C08B87940B4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7098" y="13030200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182616</xdr:colOff>
      <xdr:row>2</xdr:row>
      <xdr:rowOff>0</xdr:rowOff>
    </xdr:from>
    <xdr:ext cx="1400400" cy="1230604"/>
    <xdr:pic>
      <xdr:nvPicPr>
        <xdr:cNvPr id="893" name="그림 892" hidden="1">
          <a:extLst>
            <a:ext uri="{FF2B5EF4-FFF2-40B4-BE49-F238E27FC236}">
              <a16:creationId xmlns:a16="http://schemas.microsoft.com/office/drawing/2014/main" id="{612F7903-1D66-413E-83D2-67AFF38138E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2616" y="13030200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189339</xdr:colOff>
      <xdr:row>2</xdr:row>
      <xdr:rowOff>0</xdr:rowOff>
    </xdr:from>
    <xdr:ext cx="1400400" cy="1230604"/>
    <xdr:pic>
      <xdr:nvPicPr>
        <xdr:cNvPr id="894" name="그림 893" hidden="1">
          <a:extLst>
            <a:ext uri="{FF2B5EF4-FFF2-40B4-BE49-F238E27FC236}">
              <a16:creationId xmlns:a16="http://schemas.microsoft.com/office/drawing/2014/main" id="{087F52EB-AC34-4195-B119-10AC599C7B6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9339" y="13030200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184856</xdr:colOff>
      <xdr:row>2</xdr:row>
      <xdr:rowOff>0</xdr:rowOff>
    </xdr:from>
    <xdr:ext cx="1400400" cy="1230604"/>
    <xdr:pic>
      <xdr:nvPicPr>
        <xdr:cNvPr id="895" name="그림 894" hidden="1">
          <a:extLst>
            <a:ext uri="{FF2B5EF4-FFF2-40B4-BE49-F238E27FC236}">
              <a16:creationId xmlns:a16="http://schemas.microsoft.com/office/drawing/2014/main" id="{BF594A5F-C151-44D9-8FED-A44DA64AADF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4856" y="13030200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183775</xdr:colOff>
      <xdr:row>2</xdr:row>
      <xdr:rowOff>0</xdr:rowOff>
    </xdr:from>
    <xdr:ext cx="1400400" cy="1230604"/>
    <xdr:pic>
      <xdr:nvPicPr>
        <xdr:cNvPr id="896" name="그림 895" hidden="1">
          <a:extLst>
            <a:ext uri="{FF2B5EF4-FFF2-40B4-BE49-F238E27FC236}">
              <a16:creationId xmlns:a16="http://schemas.microsoft.com/office/drawing/2014/main" id="{CA972A96-F57D-4B09-A0AB-18F7FEA928E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3775" y="13030200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198301</xdr:colOff>
      <xdr:row>2</xdr:row>
      <xdr:rowOff>0</xdr:rowOff>
    </xdr:from>
    <xdr:ext cx="1400400" cy="1230604"/>
    <xdr:pic>
      <xdr:nvPicPr>
        <xdr:cNvPr id="897" name="그림 896" hidden="1">
          <a:extLst>
            <a:ext uri="{FF2B5EF4-FFF2-40B4-BE49-F238E27FC236}">
              <a16:creationId xmlns:a16="http://schemas.microsoft.com/office/drawing/2014/main" id="{4E0FC00D-E4CF-4EE1-A11C-9CDC0F3D462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8301" y="13030200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168085</xdr:colOff>
      <xdr:row>2</xdr:row>
      <xdr:rowOff>0</xdr:rowOff>
    </xdr:from>
    <xdr:ext cx="1400400" cy="1230604"/>
    <xdr:pic>
      <xdr:nvPicPr>
        <xdr:cNvPr id="898" name="그림 897" hidden="1">
          <a:extLst>
            <a:ext uri="{FF2B5EF4-FFF2-40B4-BE49-F238E27FC236}">
              <a16:creationId xmlns:a16="http://schemas.microsoft.com/office/drawing/2014/main" id="{DD63AE88-83BA-4C57-BCD9-E546A74904F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8085" y="13030200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168087</xdr:colOff>
      <xdr:row>2</xdr:row>
      <xdr:rowOff>0</xdr:rowOff>
    </xdr:from>
    <xdr:ext cx="1400400" cy="1230604"/>
    <xdr:pic>
      <xdr:nvPicPr>
        <xdr:cNvPr id="899" name="그림 898" hidden="1">
          <a:extLst>
            <a:ext uri="{FF2B5EF4-FFF2-40B4-BE49-F238E27FC236}">
              <a16:creationId xmlns:a16="http://schemas.microsoft.com/office/drawing/2014/main" id="{E440B4D8-C047-49F7-93D3-1AAE8E84486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8087" y="13030200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155863</xdr:colOff>
      <xdr:row>2</xdr:row>
      <xdr:rowOff>0</xdr:rowOff>
    </xdr:from>
    <xdr:ext cx="1400400" cy="1230604"/>
    <xdr:pic>
      <xdr:nvPicPr>
        <xdr:cNvPr id="900" name="그림 899" hidden="1">
          <a:extLst>
            <a:ext uri="{FF2B5EF4-FFF2-40B4-BE49-F238E27FC236}">
              <a16:creationId xmlns:a16="http://schemas.microsoft.com/office/drawing/2014/main" id="{DF95496E-70E6-4C00-BB9B-33CBEE34984C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5863" y="13030200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190500</xdr:colOff>
      <xdr:row>2</xdr:row>
      <xdr:rowOff>0</xdr:rowOff>
    </xdr:from>
    <xdr:ext cx="1400400" cy="1230604"/>
    <xdr:pic>
      <xdr:nvPicPr>
        <xdr:cNvPr id="901" name="그림 900" hidden="1">
          <a:extLst>
            <a:ext uri="{FF2B5EF4-FFF2-40B4-BE49-F238E27FC236}">
              <a16:creationId xmlns:a16="http://schemas.microsoft.com/office/drawing/2014/main" id="{C368F507-CEF4-4DA8-951E-8BC674765BB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500" y="13030200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138885</xdr:colOff>
      <xdr:row>2</xdr:row>
      <xdr:rowOff>0</xdr:rowOff>
    </xdr:from>
    <xdr:ext cx="1400400" cy="1231200"/>
    <xdr:pic>
      <xdr:nvPicPr>
        <xdr:cNvPr id="902" name="그림 901" hidden="1">
          <a:extLst>
            <a:ext uri="{FF2B5EF4-FFF2-40B4-BE49-F238E27FC236}">
              <a16:creationId xmlns:a16="http://schemas.microsoft.com/office/drawing/2014/main" id="{5BF034B9-BC57-4C82-9B1E-622D4A09E5C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8885" y="13030200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159576</xdr:colOff>
      <xdr:row>2</xdr:row>
      <xdr:rowOff>0</xdr:rowOff>
    </xdr:from>
    <xdr:ext cx="1400400" cy="1231200"/>
    <xdr:pic>
      <xdr:nvPicPr>
        <xdr:cNvPr id="903" name="그림 902" hidden="1">
          <a:extLst>
            <a:ext uri="{FF2B5EF4-FFF2-40B4-BE49-F238E27FC236}">
              <a16:creationId xmlns:a16="http://schemas.microsoft.com/office/drawing/2014/main" id="{96E6F2DF-0FF6-43AE-947B-EC0C65EDEFE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576" y="13030200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159575</xdr:colOff>
      <xdr:row>2</xdr:row>
      <xdr:rowOff>0</xdr:rowOff>
    </xdr:from>
    <xdr:ext cx="1400400" cy="1231200"/>
    <xdr:pic>
      <xdr:nvPicPr>
        <xdr:cNvPr id="904" name="그림 903" hidden="1">
          <a:extLst>
            <a:ext uri="{FF2B5EF4-FFF2-40B4-BE49-F238E27FC236}">
              <a16:creationId xmlns:a16="http://schemas.microsoft.com/office/drawing/2014/main" id="{434021CD-B2CE-4B2D-88A9-3FF68E7EAB14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575" y="13030200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145423</xdr:colOff>
      <xdr:row>2</xdr:row>
      <xdr:rowOff>0</xdr:rowOff>
    </xdr:from>
    <xdr:ext cx="1399090" cy="1231200"/>
    <xdr:pic>
      <xdr:nvPicPr>
        <xdr:cNvPr id="905" name="그림 904" hidden="1">
          <a:extLst>
            <a:ext uri="{FF2B5EF4-FFF2-40B4-BE49-F238E27FC236}">
              <a16:creationId xmlns:a16="http://schemas.microsoft.com/office/drawing/2014/main" id="{0399412D-674C-4F3D-93CB-3265D16D8A4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5423" y="13030200"/>
          <a:ext cx="1399090" cy="1231200"/>
        </a:xfrm>
        <a:prstGeom prst="rect">
          <a:avLst/>
        </a:prstGeom>
      </xdr:spPr>
    </xdr:pic>
    <xdr:clientData/>
  </xdr:oneCellAnchor>
  <xdr:oneCellAnchor>
    <xdr:from>
      <xdr:col>0</xdr:col>
      <xdr:colOff>148069</xdr:colOff>
      <xdr:row>2</xdr:row>
      <xdr:rowOff>0</xdr:rowOff>
    </xdr:from>
    <xdr:ext cx="1399090" cy="1231200"/>
    <xdr:pic>
      <xdr:nvPicPr>
        <xdr:cNvPr id="906" name="그림 905" hidden="1">
          <a:extLst>
            <a:ext uri="{FF2B5EF4-FFF2-40B4-BE49-F238E27FC236}">
              <a16:creationId xmlns:a16="http://schemas.microsoft.com/office/drawing/2014/main" id="{40E52DE2-598F-4E3F-9A18-7736FD32995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8069" y="13030200"/>
          <a:ext cx="1399090" cy="1231200"/>
        </a:xfrm>
        <a:prstGeom prst="rect">
          <a:avLst/>
        </a:prstGeom>
      </xdr:spPr>
    </xdr:pic>
    <xdr:clientData/>
  </xdr:oneCellAnchor>
  <xdr:oneCellAnchor>
    <xdr:from>
      <xdr:col>0</xdr:col>
      <xdr:colOff>138544</xdr:colOff>
      <xdr:row>2</xdr:row>
      <xdr:rowOff>0</xdr:rowOff>
    </xdr:from>
    <xdr:ext cx="1399090" cy="1231200"/>
    <xdr:pic>
      <xdr:nvPicPr>
        <xdr:cNvPr id="907" name="그림 906" hidden="1">
          <a:extLst>
            <a:ext uri="{FF2B5EF4-FFF2-40B4-BE49-F238E27FC236}">
              <a16:creationId xmlns:a16="http://schemas.microsoft.com/office/drawing/2014/main" id="{5AC9307A-B938-4576-B765-7201FE09D1B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8544" y="13030200"/>
          <a:ext cx="1399090" cy="1231200"/>
        </a:xfrm>
        <a:prstGeom prst="rect">
          <a:avLst/>
        </a:prstGeom>
      </xdr:spPr>
    </xdr:pic>
    <xdr:clientData/>
  </xdr:oneCellAnchor>
  <xdr:oneCellAnchor>
    <xdr:from>
      <xdr:col>0</xdr:col>
      <xdr:colOff>176236</xdr:colOff>
      <xdr:row>2</xdr:row>
      <xdr:rowOff>0</xdr:rowOff>
    </xdr:from>
    <xdr:ext cx="1400400" cy="1231200"/>
    <xdr:pic>
      <xdr:nvPicPr>
        <xdr:cNvPr id="908" name="그림 907" hidden="1">
          <a:extLst>
            <a:ext uri="{FF2B5EF4-FFF2-40B4-BE49-F238E27FC236}">
              <a16:creationId xmlns:a16="http://schemas.microsoft.com/office/drawing/2014/main" id="{5ABC3A0A-CF04-44E7-B351-9550D55765A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6236" y="13030200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121226</xdr:colOff>
      <xdr:row>2</xdr:row>
      <xdr:rowOff>0</xdr:rowOff>
    </xdr:from>
    <xdr:ext cx="1400400" cy="1231200"/>
    <xdr:pic>
      <xdr:nvPicPr>
        <xdr:cNvPr id="909" name="그림 908" hidden="1">
          <a:extLst>
            <a:ext uri="{FF2B5EF4-FFF2-40B4-BE49-F238E27FC236}">
              <a16:creationId xmlns:a16="http://schemas.microsoft.com/office/drawing/2014/main" id="{23816ED7-4F3C-477A-8972-303962BB235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1226" y="13030200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129379</xdr:colOff>
      <xdr:row>2</xdr:row>
      <xdr:rowOff>0</xdr:rowOff>
    </xdr:from>
    <xdr:ext cx="1400400" cy="1231200"/>
    <xdr:pic>
      <xdr:nvPicPr>
        <xdr:cNvPr id="910" name="그림 909" hidden="1">
          <a:extLst>
            <a:ext uri="{FF2B5EF4-FFF2-40B4-BE49-F238E27FC236}">
              <a16:creationId xmlns:a16="http://schemas.microsoft.com/office/drawing/2014/main" id="{76540267-3C06-44F3-B09D-2280D391DCB6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9379" y="13030200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136295</xdr:colOff>
      <xdr:row>2</xdr:row>
      <xdr:rowOff>0</xdr:rowOff>
    </xdr:from>
    <xdr:ext cx="1400400" cy="1231200"/>
    <xdr:pic>
      <xdr:nvPicPr>
        <xdr:cNvPr id="911" name="그림 910" hidden="1">
          <a:extLst>
            <a:ext uri="{FF2B5EF4-FFF2-40B4-BE49-F238E27FC236}">
              <a16:creationId xmlns:a16="http://schemas.microsoft.com/office/drawing/2014/main" id="{705957A7-EEC9-4902-8693-14A1CF92A98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6295" y="13030200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168392</xdr:colOff>
      <xdr:row>2</xdr:row>
      <xdr:rowOff>0</xdr:rowOff>
    </xdr:from>
    <xdr:ext cx="1400400" cy="1231200"/>
    <xdr:pic>
      <xdr:nvPicPr>
        <xdr:cNvPr id="912" name="그림 911" hidden="1">
          <a:extLst>
            <a:ext uri="{FF2B5EF4-FFF2-40B4-BE49-F238E27FC236}">
              <a16:creationId xmlns:a16="http://schemas.microsoft.com/office/drawing/2014/main" id="{FEF70D9A-1041-476E-B66C-F6809D8758AC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8392" y="13030200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158842</xdr:colOff>
      <xdr:row>2</xdr:row>
      <xdr:rowOff>0</xdr:rowOff>
    </xdr:from>
    <xdr:ext cx="1400400" cy="1231200"/>
    <xdr:pic>
      <xdr:nvPicPr>
        <xdr:cNvPr id="913" name="그림 912" hidden="1">
          <a:extLst>
            <a:ext uri="{FF2B5EF4-FFF2-40B4-BE49-F238E27FC236}">
              <a16:creationId xmlns:a16="http://schemas.microsoft.com/office/drawing/2014/main" id="{0C161850-FB39-4CB0-827F-B1CE07D9567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8842" y="13030200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168738</xdr:colOff>
      <xdr:row>2</xdr:row>
      <xdr:rowOff>0</xdr:rowOff>
    </xdr:from>
    <xdr:ext cx="1400400" cy="1231200"/>
    <xdr:pic>
      <xdr:nvPicPr>
        <xdr:cNvPr id="914" name="그림 913" hidden="1">
          <a:extLst>
            <a:ext uri="{FF2B5EF4-FFF2-40B4-BE49-F238E27FC236}">
              <a16:creationId xmlns:a16="http://schemas.microsoft.com/office/drawing/2014/main" id="{9074B39B-C76A-4299-94A4-53F1CCF3F4C2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8738" y="13030200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136070</xdr:colOff>
      <xdr:row>2</xdr:row>
      <xdr:rowOff>0</xdr:rowOff>
    </xdr:from>
    <xdr:ext cx="1400400" cy="1231200"/>
    <xdr:pic>
      <xdr:nvPicPr>
        <xdr:cNvPr id="915" name="그림 914" hidden="1">
          <a:extLst>
            <a:ext uri="{FF2B5EF4-FFF2-40B4-BE49-F238E27FC236}">
              <a16:creationId xmlns:a16="http://schemas.microsoft.com/office/drawing/2014/main" id="{BEFE709D-7800-488E-B4FD-2F3EBD79049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6070" y="13030200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142986</xdr:colOff>
      <xdr:row>2</xdr:row>
      <xdr:rowOff>0</xdr:rowOff>
    </xdr:from>
    <xdr:ext cx="1400400" cy="1231200"/>
    <xdr:pic>
      <xdr:nvPicPr>
        <xdr:cNvPr id="916" name="그림 915" hidden="1">
          <a:extLst>
            <a:ext uri="{FF2B5EF4-FFF2-40B4-BE49-F238E27FC236}">
              <a16:creationId xmlns:a16="http://schemas.microsoft.com/office/drawing/2014/main" id="{546574BA-3311-4A29-A050-65857335A5F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2986" y="13030200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176893</xdr:colOff>
      <xdr:row>2</xdr:row>
      <xdr:rowOff>0</xdr:rowOff>
    </xdr:from>
    <xdr:ext cx="1390875" cy="1231200"/>
    <xdr:pic>
      <xdr:nvPicPr>
        <xdr:cNvPr id="917" name="그림 916" hidden="1">
          <a:extLst>
            <a:ext uri="{FF2B5EF4-FFF2-40B4-BE49-F238E27FC236}">
              <a16:creationId xmlns:a16="http://schemas.microsoft.com/office/drawing/2014/main" id="{4355E09D-E42D-4A6D-8D40-64D6525A2235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76893" y="13030200"/>
          <a:ext cx="1390875" cy="123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136070</xdr:colOff>
      <xdr:row>2</xdr:row>
      <xdr:rowOff>0</xdr:rowOff>
    </xdr:from>
    <xdr:ext cx="1400400" cy="1231200"/>
    <xdr:pic>
      <xdr:nvPicPr>
        <xdr:cNvPr id="918" name="그림 917" hidden="1">
          <a:extLst>
            <a:ext uri="{FF2B5EF4-FFF2-40B4-BE49-F238E27FC236}">
              <a16:creationId xmlns:a16="http://schemas.microsoft.com/office/drawing/2014/main" id="{DFAB1F91-A850-4521-AC1B-061720C91E15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6070" y="13030200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191631</xdr:colOff>
      <xdr:row>2</xdr:row>
      <xdr:rowOff>0</xdr:rowOff>
    </xdr:from>
    <xdr:ext cx="1393333" cy="1231199"/>
    <xdr:pic>
      <xdr:nvPicPr>
        <xdr:cNvPr id="919" name="그림 918" hidden="1">
          <a:extLst>
            <a:ext uri="{FF2B5EF4-FFF2-40B4-BE49-F238E27FC236}">
              <a16:creationId xmlns:a16="http://schemas.microsoft.com/office/drawing/2014/main" id="{93846C17-9343-4FA9-8AA0-EE0B99CFD144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1631" y="13030200"/>
          <a:ext cx="1393333" cy="1231199"/>
        </a:xfrm>
        <a:prstGeom prst="rect">
          <a:avLst/>
        </a:prstGeom>
      </xdr:spPr>
    </xdr:pic>
    <xdr:clientData/>
  </xdr:oneCellAnchor>
  <xdr:oneCellAnchor>
    <xdr:from>
      <xdr:col>0</xdr:col>
      <xdr:colOff>169219</xdr:colOff>
      <xdr:row>2</xdr:row>
      <xdr:rowOff>0</xdr:rowOff>
    </xdr:from>
    <xdr:ext cx="1393333" cy="1231199"/>
    <xdr:pic>
      <xdr:nvPicPr>
        <xdr:cNvPr id="920" name="그림 919" hidden="1">
          <a:extLst>
            <a:ext uri="{FF2B5EF4-FFF2-40B4-BE49-F238E27FC236}">
              <a16:creationId xmlns:a16="http://schemas.microsoft.com/office/drawing/2014/main" id="{CBDE8C24-8726-474E-A9CB-F1B6E153FC0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9219" y="13030200"/>
          <a:ext cx="1393333" cy="1231199"/>
        </a:xfrm>
        <a:prstGeom prst="rect">
          <a:avLst/>
        </a:prstGeom>
      </xdr:spPr>
    </xdr:pic>
    <xdr:clientData/>
  </xdr:oneCellAnchor>
  <xdr:oneCellAnchor>
    <xdr:from>
      <xdr:col>0</xdr:col>
      <xdr:colOff>181695</xdr:colOff>
      <xdr:row>2</xdr:row>
      <xdr:rowOff>0</xdr:rowOff>
    </xdr:from>
    <xdr:ext cx="1393332" cy="1231199"/>
    <xdr:pic>
      <xdr:nvPicPr>
        <xdr:cNvPr id="921" name="그림 920" hidden="1">
          <a:extLst>
            <a:ext uri="{FF2B5EF4-FFF2-40B4-BE49-F238E27FC236}">
              <a16:creationId xmlns:a16="http://schemas.microsoft.com/office/drawing/2014/main" id="{4618A8A3-EE64-44DC-803E-B3C0D2C1C925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1695" y="13030200"/>
          <a:ext cx="1393332" cy="1231199"/>
        </a:xfrm>
        <a:prstGeom prst="rect">
          <a:avLst/>
        </a:prstGeom>
      </xdr:spPr>
    </xdr:pic>
    <xdr:clientData/>
  </xdr:oneCellAnchor>
  <xdr:oneCellAnchor>
    <xdr:from>
      <xdr:col>0</xdr:col>
      <xdr:colOff>163284</xdr:colOff>
      <xdr:row>2</xdr:row>
      <xdr:rowOff>0</xdr:rowOff>
    </xdr:from>
    <xdr:ext cx="1393332" cy="1231198"/>
    <xdr:pic>
      <xdr:nvPicPr>
        <xdr:cNvPr id="922" name="그림 921" hidden="1">
          <a:extLst>
            <a:ext uri="{FF2B5EF4-FFF2-40B4-BE49-F238E27FC236}">
              <a16:creationId xmlns:a16="http://schemas.microsoft.com/office/drawing/2014/main" id="{39101150-8CAA-40ED-ABE1-B3FBB992422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3284" y="13030200"/>
          <a:ext cx="1393332" cy="1231198"/>
        </a:xfrm>
        <a:prstGeom prst="rect">
          <a:avLst/>
        </a:prstGeom>
      </xdr:spPr>
    </xdr:pic>
    <xdr:clientData/>
  </xdr:oneCellAnchor>
  <xdr:oneCellAnchor>
    <xdr:from>
      <xdr:col>0</xdr:col>
      <xdr:colOff>190500</xdr:colOff>
      <xdr:row>2</xdr:row>
      <xdr:rowOff>0</xdr:rowOff>
    </xdr:from>
    <xdr:ext cx="1393332" cy="1231199"/>
    <xdr:pic>
      <xdr:nvPicPr>
        <xdr:cNvPr id="923" name="그림 922" hidden="1">
          <a:extLst>
            <a:ext uri="{FF2B5EF4-FFF2-40B4-BE49-F238E27FC236}">
              <a16:creationId xmlns:a16="http://schemas.microsoft.com/office/drawing/2014/main" id="{7CC4F4B9-9368-437D-B653-E5A2EDA657A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500" y="13030200"/>
          <a:ext cx="1393332" cy="1231199"/>
        </a:xfrm>
        <a:prstGeom prst="rect">
          <a:avLst/>
        </a:prstGeom>
      </xdr:spPr>
    </xdr:pic>
    <xdr:clientData/>
  </xdr:oneCellAnchor>
  <xdr:oneCellAnchor>
    <xdr:from>
      <xdr:col>0</xdr:col>
      <xdr:colOff>163286</xdr:colOff>
      <xdr:row>2</xdr:row>
      <xdr:rowOff>0</xdr:rowOff>
    </xdr:from>
    <xdr:ext cx="1393332" cy="1231198"/>
    <xdr:pic>
      <xdr:nvPicPr>
        <xdr:cNvPr id="924" name="그림 923" hidden="1">
          <a:extLst>
            <a:ext uri="{FF2B5EF4-FFF2-40B4-BE49-F238E27FC236}">
              <a16:creationId xmlns:a16="http://schemas.microsoft.com/office/drawing/2014/main" id="{20009B62-E137-4B33-B0FD-54AD649F063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3286" y="13030200"/>
          <a:ext cx="1393332" cy="1231198"/>
        </a:xfrm>
        <a:prstGeom prst="rect">
          <a:avLst/>
        </a:prstGeom>
      </xdr:spPr>
    </xdr:pic>
    <xdr:clientData/>
  </xdr:oneCellAnchor>
  <xdr:oneCellAnchor>
    <xdr:from>
      <xdr:col>0</xdr:col>
      <xdr:colOff>179582</xdr:colOff>
      <xdr:row>2</xdr:row>
      <xdr:rowOff>0</xdr:rowOff>
    </xdr:from>
    <xdr:ext cx="1392759" cy="1231198"/>
    <xdr:pic>
      <xdr:nvPicPr>
        <xdr:cNvPr id="925" name="그림 924" hidden="1">
          <a:extLst>
            <a:ext uri="{FF2B5EF4-FFF2-40B4-BE49-F238E27FC236}">
              <a16:creationId xmlns:a16="http://schemas.microsoft.com/office/drawing/2014/main" id="{DD29D1C3-DDC1-4C05-9369-2792FF7680D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9582" y="13030200"/>
          <a:ext cx="1392759" cy="1231198"/>
        </a:xfrm>
        <a:prstGeom prst="rect">
          <a:avLst/>
        </a:prstGeom>
      </xdr:spPr>
    </xdr:pic>
    <xdr:clientData/>
  </xdr:oneCellAnchor>
  <xdr:oneCellAnchor>
    <xdr:from>
      <xdr:col>0</xdr:col>
      <xdr:colOff>190503</xdr:colOff>
      <xdr:row>2</xdr:row>
      <xdr:rowOff>0</xdr:rowOff>
    </xdr:from>
    <xdr:ext cx="1392757" cy="1231198"/>
    <xdr:pic>
      <xdr:nvPicPr>
        <xdr:cNvPr id="926" name="그림 925" hidden="1">
          <a:extLst>
            <a:ext uri="{FF2B5EF4-FFF2-40B4-BE49-F238E27FC236}">
              <a16:creationId xmlns:a16="http://schemas.microsoft.com/office/drawing/2014/main" id="{EA5E98EF-AD83-4DC9-88E6-3361086C05B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503" y="13030200"/>
          <a:ext cx="1392757" cy="1231198"/>
        </a:xfrm>
        <a:prstGeom prst="rect">
          <a:avLst/>
        </a:prstGeom>
      </xdr:spPr>
    </xdr:pic>
    <xdr:clientData/>
  </xdr:oneCellAnchor>
  <xdr:oneCellAnchor>
    <xdr:from>
      <xdr:col>0</xdr:col>
      <xdr:colOff>178573</xdr:colOff>
      <xdr:row>2</xdr:row>
      <xdr:rowOff>0</xdr:rowOff>
    </xdr:from>
    <xdr:ext cx="1391488" cy="1231200"/>
    <xdr:pic>
      <xdr:nvPicPr>
        <xdr:cNvPr id="927" name="그림 926" hidden="1">
          <a:extLst>
            <a:ext uri="{FF2B5EF4-FFF2-40B4-BE49-F238E27FC236}">
              <a16:creationId xmlns:a16="http://schemas.microsoft.com/office/drawing/2014/main" id="{345F2939-89DF-4541-B39A-BB28C1AB20A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8573" y="13030200"/>
          <a:ext cx="1391488" cy="1231200"/>
        </a:xfrm>
        <a:prstGeom prst="rect">
          <a:avLst/>
        </a:prstGeom>
      </xdr:spPr>
    </xdr:pic>
    <xdr:clientData/>
  </xdr:oneCellAnchor>
  <xdr:oneCellAnchor>
    <xdr:from>
      <xdr:col>0</xdr:col>
      <xdr:colOff>167824</xdr:colOff>
      <xdr:row>2</xdr:row>
      <xdr:rowOff>0</xdr:rowOff>
    </xdr:from>
    <xdr:ext cx="1391488" cy="1231200"/>
    <xdr:pic>
      <xdr:nvPicPr>
        <xdr:cNvPr id="928" name="그림 927" hidden="1">
          <a:extLst>
            <a:ext uri="{FF2B5EF4-FFF2-40B4-BE49-F238E27FC236}">
              <a16:creationId xmlns:a16="http://schemas.microsoft.com/office/drawing/2014/main" id="{0E93FA7A-28A8-4CAF-9883-B3EB1CF6CF3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7824" y="13030200"/>
          <a:ext cx="1391488" cy="1231200"/>
        </a:xfrm>
        <a:prstGeom prst="rect">
          <a:avLst/>
        </a:prstGeom>
      </xdr:spPr>
    </xdr:pic>
    <xdr:clientData/>
  </xdr:oneCellAnchor>
  <xdr:oneCellAnchor>
    <xdr:from>
      <xdr:col>0</xdr:col>
      <xdr:colOff>153388</xdr:colOff>
      <xdr:row>2</xdr:row>
      <xdr:rowOff>0</xdr:rowOff>
    </xdr:from>
    <xdr:ext cx="1391488" cy="1231200"/>
    <xdr:pic>
      <xdr:nvPicPr>
        <xdr:cNvPr id="929" name="그림 928" hidden="1">
          <a:extLst>
            <a:ext uri="{FF2B5EF4-FFF2-40B4-BE49-F238E27FC236}">
              <a16:creationId xmlns:a16="http://schemas.microsoft.com/office/drawing/2014/main" id="{3D23583E-DD5A-4DA2-BAD6-069DEF132ED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3388" y="13030200"/>
          <a:ext cx="1391488" cy="1231200"/>
        </a:xfrm>
        <a:prstGeom prst="rect">
          <a:avLst/>
        </a:prstGeom>
      </xdr:spPr>
    </xdr:pic>
    <xdr:clientData/>
  </xdr:oneCellAnchor>
  <xdr:oneCellAnchor>
    <xdr:from>
      <xdr:col>0</xdr:col>
      <xdr:colOff>136070</xdr:colOff>
      <xdr:row>2</xdr:row>
      <xdr:rowOff>0</xdr:rowOff>
    </xdr:from>
    <xdr:ext cx="1391488" cy="1231200"/>
    <xdr:pic>
      <xdr:nvPicPr>
        <xdr:cNvPr id="930" name="그림 929" hidden="1">
          <a:extLst>
            <a:ext uri="{FF2B5EF4-FFF2-40B4-BE49-F238E27FC236}">
              <a16:creationId xmlns:a16="http://schemas.microsoft.com/office/drawing/2014/main" id="{151325B5-EA7F-4424-B4B6-0E914C57011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6070" y="13030200"/>
          <a:ext cx="1391488" cy="1231200"/>
        </a:xfrm>
        <a:prstGeom prst="rect">
          <a:avLst/>
        </a:prstGeom>
      </xdr:spPr>
    </xdr:pic>
    <xdr:clientData/>
  </xdr:oneCellAnchor>
  <xdr:oneCellAnchor>
    <xdr:from>
      <xdr:col>0</xdr:col>
      <xdr:colOff>145842</xdr:colOff>
      <xdr:row>2</xdr:row>
      <xdr:rowOff>0</xdr:rowOff>
    </xdr:from>
    <xdr:ext cx="1391488" cy="1231200"/>
    <xdr:pic>
      <xdr:nvPicPr>
        <xdr:cNvPr id="931" name="그림 930" hidden="1">
          <a:extLst>
            <a:ext uri="{FF2B5EF4-FFF2-40B4-BE49-F238E27FC236}">
              <a16:creationId xmlns:a16="http://schemas.microsoft.com/office/drawing/2014/main" id="{2CABA6E6-DD58-4D65-AA32-C2F10EB6E7D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5842" y="13030200"/>
          <a:ext cx="1391488" cy="1231200"/>
        </a:xfrm>
        <a:prstGeom prst="rect">
          <a:avLst/>
        </a:prstGeom>
      </xdr:spPr>
    </xdr:pic>
    <xdr:clientData/>
  </xdr:oneCellAnchor>
  <xdr:oneCellAnchor>
    <xdr:from>
      <xdr:col>0</xdr:col>
      <xdr:colOff>184921</xdr:colOff>
      <xdr:row>2</xdr:row>
      <xdr:rowOff>0</xdr:rowOff>
    </xdr:from>
    <xdr:ext cx="1391488" cy="1231200"/>
    <xdr:pic>
      <xdr:nvPicPr>
        <xdr:cNvPr id="932" name="그림 931" hidden="1">
          <a:extLst>
            <a:ext uri="{FF2B5EF4-FFF2-40B4-BE49-F238E27FC236}">
              <a16:creationId xmlns:a16="http://schemas.microsoft.com/office/drawing/2014/main" id="{3BBCB1A6-B643-4879-9ADB-A6DCEC0BAB2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4921" y="13030200"/>
          <a:ext cx="1391488" cy="1231200"/>
        </a:xfrm>
        <a:prstGeom prst="rect">
          <a:avLst/>
        </a:prstGeom>
      </xdr:spPr>
    </xdr:pic>
    <xdr:clientData/>
  </xdr:oneCellAnchor>
  <xdr:oneCellAnchor>
    <xdr:from>
      <xdr:col>0</xdr:col>
      <xdr:colOff>204108</xdr:colOff>
      <xdr:row>2</xdr:row>
      <xdr:rowOff>0</xdr:rowOff>
    </xdr:from>
    <xdr:ext cx="1391488" cy="1230075"/>
    <xdr:pic>
      <xdr:nvPicPr>
        <xdr:cNvPr id="933" name="그림 932" hidden="1">
          <a:extLst>
            <a:ext uri="{FF2B5EF4-FFF2-40B4-BE49-F238E27FC236}">
              <a16:creationId xmlns:a16="http://schemas.microsoft.com/office/drawing/2014/main" id="{E01E69E7-8095-4F0B-90F5-BFB3F8B13B36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4108" y="13030200"/>
          <a:ext cx="1391488" cy="1230075"/>
        </a:xfrm>
        <a:prstGeom prst="rect">
          <a:avLst/>
        </a:prstGeom>
      </xdr:spPr>
    </xdr:pic>
    <xdr:clientData/>
  </xdr:oneCellAnchor>
  <xdr:oneCellAnchor>
    <xdr:from>
      <xdr:col>0</xdr:col>
      <xdr:colOff>184921</xdr:colOff>
      <xdr:row>2</xdr:row>
      <xdr:rowOff>0</xdr:rowOff>
    </xdr:from>
    <xdr:ext cx="1391488" cy="1230075"/>
    <xdr:pic>
      <xdr:nvPicPr>
        <xdr:cNvPr id="934" name="그림 933" hidden="1">
          <a:extLst>
            <a:ext uri="{FF2B5EF4-FFF2-40B4-BE49-F238E27FC236}">
              <a16:creationId xmlns:a16="http://schemas.microsoft.com/office/drawing/2014/main" id="{ADB556C4-F114-4923-861B-9EAEC62E6A9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4921" y="13030200"/>
          <a:ext cx="1391488" cy="1230075"/>
        </a:xfrm>
        <a:prstGeom prst="rect">
          <a:avLst/>
        </a:prstGeom>
      </xdr:spPr>
    </xdr:pic>
    <xdr:clientData/>
  </xdr:oneCellAnchor>
  <xdr:oneCellAnchor>
    <xdr:from>
      <xdr:col>0</xdr:col>
      <xdr:colOff>190500</xdr:colOff>
      <xdr:row>2</xdr:row>
      <xdr:rowOff>0</xdr:rowOff>
    </xdr:from>
    <xdr:ext cx="1391488" cy="1230075"/>
    <xdr:pic>
      <xdr:nvPicPr>
        <xdr:cNvPr id="935" name="그림 934" hidden="1">
          <a:extLst>
            <a:ext uri="{FF2B5EF4-FFF2-40B4-BE49-F238E27FC236}">
              <a16:creationId xmlns:a16="http://schemas.microsoft.com/office/drawing/2014/main" id="{5CF9290A-FEF8-43D1-AE69-284EDB28FD4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500" y="13030200"/>
          <a:ext cx="1391488" cy="1230075"/>
        </a:xfrm>
        <a:prstGeom prst="rect">
          <a:avLst/>
        </a:prstGeom>
      </xdr:spPr>
    </xdr:pic>
    <xdr:clientData/>
  </xdr:oneCellAnchor>
  <xdr:oneCellAnchor>
    <xdr:from>
      <xdr:col>0</xdr:col>
      <xdr:colOff>193221</xdr:colOff>
      <xdr:row>2</xdr:row>
      <xdr:rowOff>0</xdr:rowOff>
    </xdr:from>
    <xdr:ext cx="1391488" cy="1230075"/>
    <xdr:pic>
      <xdr:nvPicPr>
        <xdr:cNvPr id="936" name="그림 935" hidden="1">
          <a:extLst>
            <a:ext uri="{FF2B5EF4-FFF2-40B4-BE49-F238E27FC236}">
              <a16:creationId xmlns:a16="http://schemas.microsoft.com/office/drawing/2014/main" id="{6091560B-7591-4EA8-B4A6-28149F6BE92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3221" y="13030200"/>
          <a:ext cx="1391488" cy="1230075"/>
        </a:xfrm>
        <a:prstGeom prst="rect">
          <a:avLst/>
        </a:prstGeom>
      </xdr:spPr>
    </xdr:pic>
    <xdr:clientData/>
  </xdr:oneCellAnchor>
  <xdr:oneCellAnchor>
    <xdr:from>
      <xdr:col>0</xdr:col>
      <xdr:colOff>204107</xdr:colOff>
      <xdr:row>2</xdr:row>
      <xdr:rowOff>0</xdr:rowOff>
    </xdr:from>
    <xdr:ext cx="1391488" cy="1230075"/>
    <xdr:pic>
      <xdr:nvPicPr>
        <xdr:cNvPr id="937" name="그림 936" hidden="1">
          <a:extLst>
            <a:ext uri="{FF2B5EF4-FFF2-40B4-BE49-F238E27FC236}">
              <a16:creationId xmlns:a16="http://schemas.microsoft.com/office/drawing/2014/main" id="{C88382DD-DBAB-4CE1-BBE9-EE11DFDCB64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4107" y="13030200"/>
          <a:ext cx="1391488" cy="1230075"/>
        </a:xfrm>
        <a:prstGeom prst="rect">
          <a:avLst/>
        </a:prstGeom>
      </xdr:spPr>
    </xdr:pic>
    <xdr:clientData/>
  </xdr:oneCellAnchor>
  <xdr:oneCellAnchor>
    <xdr:from>
      <xdr:col>0</xdr:col>
      <xdr:colOff>196361</xdr:colOff>
      <xdr:row>2</xdr:row>
      <xdr:rowOff>0</xdr:rowOff>
    </xdr:from>
    <xdr:ext cx="1391486" cy="1230074"/>
    <xdr:pic>
      <xdr:nvPicPr>
        <xdr:cNvPr id="938" name="그림 937" hidden="1">
          <a:extLst>
            <a:ext uri="{FF2B5EF4-FFF2-40B4-BE49-F238E27FC236}">
              <a16:creationId xmlns:a16="http://schemas.microsoft.com/office/drawing/2014/main" id="{270525FE-8110-44F6-96AD-8E59432EC46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6361" y="13030200"/>
          <a:ext cx="1391486" cy="1230074"/>
        </a:xfrm>
        <a:prstGeom prst="rect">
          <a:avLst/>
        </a:prstGeom>
      </xdr:spPr>
    </xdr:pic>
    <xdr:clientData/>
  </xdr:oneCellAnchor>
  <xdr:oneCellAnchor>
    <xdr:from>
      <xdr:col>0</xdr:col>
      <xdr:colOff>190500</xdr:colOff>
      <xdr:row>2</xdr:row>
      <xdr:rowOff>0</xdr:rowOff>
    </xdr:from>
    <xdr:ext cx="1391486" cy="1230073"/>
    <xdr:pic>
      <xdr:nvPicPr>
        <xdr:cNvPr id="939" name="그림 938" hidden="1">
          <a:extLst>
            <a:ext uri="{FF2B5EF4-FFF2-40B4-BE49-F238E27FC236}">
              <a16:creationId xmlns:a16="http://schemas.microsoft.com/office/drawing/2014/main" id="{3234F087-BADB-4AC2-8D54-59ABD909C34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500" y="13030200"/>
          <a:ext cx="1391486" cy="1230073"/>
        </a:xfrm>
        <a:prstGeom prst="rect">
          <a:avLst/>
        </a:prstGeom>
      </xdr:spPr>
    </xdr:pic>
    <xdr:clientData/>
  </xdr:oneCellAnchor>
  <xdr:oneCellAnchor>
    <xdr:from>
      <xdr:col>0</xdr:col>
      <xdr:colOff>175846</xdr:colOff>
      <xdr:row>2</xdr:row>
      <xdr:rowOff>0</xdr:rowOff>
    </xdr:from>
    <xdr:ext cx="1391485" cy="1230073"/>
    <xdr:pic>
      <xdr:nvPicPr>
        <xdr:cNvPr id="940" name="그림 939" hidden="1">
          <a:extLst>
            <a:ext uri="{FF2B5EF4-FFF2-40B4-BE49-F238E27FC236}">
              <a16:creationId xmlns:a16="http://schemas.microsoft.com/office/drawing/2014/main" id="{8A3AAB24-F141-4411-8E99-F1A72C81DCDC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5846" y="13030200"/>
          <a:ext cx="1391485" cy="1230073"/>
        </a:xfrm>
        <a:prstGeom prst="rect">
          <a:avLst/>
        </a:prstGeom>
      </xdr:spPr>
    </xdr:pic>
    <xdr:clientData/>
  </xdr:oneCellAnchor>
  <xdr:oneCellAnchor>
    <xdr:from>
      <xdr:col>0</xdr:col>
      <xdr:colOff>117232</xdr:colOff>
      <xdr:row>2</xdr:row>
      <xdr:rowOff>0</xdr:rowOff>
    </xdr:from>
    <xdr:ext cx="1414800" cy="1234800"/>
    <xdr:pic>
      <xdr:nvPicPr>
        <xdr:cNvPr id="941" name="그림 940" hidden="1">
          <a:extLst>
            <a:ext uri="{FF2B5EF4-FFF2-40B4-BE49-F238E27FC236}">
              <a16:creationId xmlns:a16="http://schemas.microsoft.com/office/drawing/2014/main" id="{9C63A84F-E751-47CB-B849-4932D3D50D0F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7232" y="13030200"/>
          <a:ext cx="1414800" cy="1234800"/>
        </a:xfrm>
        <a:prstGeom prst="rect">
          <a:avLst/>
        </a:prstGeom>
      </xdr:spPr>
    </xdr:pic>
    <xdr:clientData/>
  </xdr:oneCellAnchor>
  <xdr:oneCellAnchor>
    <xdr:from>
      <xdr:col>0</xdr:col>
      <xdr:colOff>122748</xdr:colOff>
      <xdr:row>2</xdr:row>
      <xdr:rowOff>0</xdr:rowOff>
    </xdr:from>
    <xdr:ext cx="1414800" cy="1097085"/>
    <xdr:pic>
      <xdr:nvPicPr>
        <xdr:cNvPr id="942" name="그림 941" hidden="1">
          <a:extLst>
            <a:ext uri="{FF2B5EF4-FFF2-40B4-BE49-F238E27FC236}">
              <a16:creationId xmlns:a16="http://schemas.microsoft.com/office/drawing/2014/main" id="{5BF60345-6B02-4956-A968-D51750A22934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2748" y="13030200"/>
          <a:ext cx="1414800" cy="1097085"/>
        </a:xfrm>
        <a:prstGeom prst="rect">
          <a:avLst/>
        </a:prstGeom>
      </xdr:spPr>
    </xdr:pic>
    <xdr:clientData/>
  </xdr:oneCellAnchor>
  <xdr:oneCellAnchor>
    <xdr:from>
      <xdr:col>0</xdr:col>
      <xdr:colOff>190499</xdr:colOff>
      <xdr:row>2</xdr:row>
      <xdr:rowOff>0</xdr:rowOff>
    </xdr:from>
    <xdr:ext cx="1391487" cy="1230074"/>
    <xdr:pic>
      <xdr:nvPicPr>
        <xdr:cNvPr id="943" name="그림 942" hidden="1">
          <a:extLst>
            <a:ext uri="{FF2B5EF4-FFF2-40B4-BE49-F238E27FC236}">
              <a16:creationId xmlns:a16="http://schemas.microsoft.com/office/drawing/2014/main" id="{BC07E45A-12B6-4868-A72D-E07D51DBB986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499" y="13030200"/>
          <a:ext cx="1391487" cy="1230074"/>
        </a:xfrm>
        <a:prstGeom prst="rect">
          <a:avLst/>
        </a:prstGeom>
      </xdr:spPr>
    </xdr:pic>
    <xdr:clientData/>
  </xdr:oneCellAnchor>
  <xdr:oneCellAnchor>
    <xdr:from>
      <xdr:col>0</xdr:col>
      <xdr:colOff>161193</xdr:colOff>
      <xdr:row>2</xdr:row>
      <xdr:rowOff>0</xdr:rowOff>
    </xdr:from>
    <xdr:ext cx="1393200" cy="1231200"/>
    <xdr:pic>
      <xdr:nvPicPr>
        <xdr:cNvPr id="944" name="그림 943" hidden="1">
          <a:extLst>
            <a:ext uri="{FF2B5EF4-FFF2-40B4-BE49-F238E27FC236}">
              <a16:creationId xmlns:a16="http://schemas.microsoft.com/office/drawing/2014/main" id="{E4A76E20-87F9-44ED-B8E4-A534AC1CD5F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1193" y="13030200"/>
          <a:ext cx="1393200" cy="1231200"/>
        </a:xfrm>
        <a:prstGeom prst="rect">
          <a:avLst/>
        </a:prstGeom>
      </xdr:spPr>
    </xdr:pic>
    <xdr:clientData/>
  </xdr:oneCellAnchor>
  <xdr:oneCellAnchor>
    <xdr:from>
      <xdr:col>0</xdr:col>
      <xdr:colOff>195828</xdr:colOff>
      <xdr:row>2</xdr:row>
      <xdr:rowOff>0</xdr:rowOff>
    </xdr:from>
    <xdr:ext cx="1393200" cy="1231200"/>
    <xdr:pic>
      <xdr:nvPicPr>
        <xdr:cNvPr id="945" name="그림 944" hidden="1">
          <a:extLst>
            <a:ext uri="{FF2B5EF4-FFF2-40B4-BE49-F238E27FC236}">
              <a16:creationId xmlns:a16="http://schemas.microsoft.com/office/drawing/2014/main" id="{D4FDA4BA-CC78-43B6-9E81-09A6BF6F203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5828" y="13030200"/>
          <a:ext cx="1393200" cy="1231200"/>
        </a:xfrm>
        <a:prstGeom prst="rect">
          <a:avLst/>
        </a:prstGeom>
      </xdr:spPr>
    </xdr:pic>
    <xdr:clientData/>
  </xdr:oneCellAnchor>
  <xdr:oneCellAnchor>
    <xdr:from>
      <xdr:col>0</xdr:col>
      <xdr:colOff>51954</xdr:colOff>
      <xdr:row>10</xdr:row>
      <xdr:rowOff>51955</xdr:rowOff>
    </xdr:from>
    <xdr:ext cx="1571047" cy="1222172"/>
    <xdr:pic>
      <xdr:nvPicPr>
        <xdr:cNvPr id="947" name="그림 946">
          <a:extLst>
            <a:ext uri="{FF2B5EF4-FFF2-40B4-BE49-F238E27FC236}">
              <a16:creationId xmlns:a16="http://schemas.microsoft.com/office/drawing/2014/main" id="{C86FD123-2376-41DA-9DB1-DDB8001BF3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1954" y="2736273"/>
          <a:ext cx="1571047" cy="1222172"/>
        </a:xfrm>
        <a:prstGeom prst="rect">
          <a:avLst/>
        </a:prstGeom>
      </xdr:spPr>
    </xdr:pic>
    <xdr:clientData/>
  </xdr:oneCellAnchor>
  <xdr:oneCellAnchor>
    <xdr:from>
      <xdr:col>0</xdr:col>
      <xdr:colOff>31172</xdr:colOff>
      <xdr:row>11</xdr:row>
      <xdr:rowOff>48492</xdr:rowOff>
    </xdr:from>
    <xdr:ext cx="1571046" cy="1222172"/>
    <xdr:pic>
      <xdr:nvPicPr>
        <xdr:cNvPr id="948" name="그림 947">
          <a:extLst>
            <a:ext uri="{FF2B5EF4-FFF2-40B4-BE49-F238E27FC236}">
              <a16:creationId xmlns:a16="http://schemas.microsoft.com/office/drawing/2014/main" id="{F7F62DF6-0A36-4364-91A8-F8149FDDD4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172" y="4031674"/>
          <a:ext cx="1571046" cy="1222172"/>
        </a:xfrm>
        <a:prstGeom prst="rect">
          <a:avLst/>
        </a:prstGeom>
      </xdr:spPr>
    </xdr:pic>
    <xdr:clientData/>
  </xdr:oneCellAnchor>
  <xdr:oneCellAnchor>
    <xdr:from>
      <xdr:col>0</xdr:col>
      <xdr:colOff>45027</xdr:colOff>
      <xdr:row>12</xdr:row>
      <xdr:rowOff>27711</xdr:rowOff>
    </xdr:from>
    <xdr:ext cx="1571046" cy="1222171"/>
    <xdr:pic>
      <xdr:nvPicPr>
        <xdr:cNvPr id="949" name="그림 948">
          <a:extLst>
            <a:ext uri="{FF2B5EF4-FFF2-40B4-BE49-F238E27FC236}">
              <a16:creationId xmlns:a16="http://schemas.microsoft.com/office/drawing/2014/main" id="{8951305F-029C-446F-894F-1EC5A09DD3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5027" y="5309756"/>
          <a:ext cx="1571046" cy="1222171"/>
        </a:xfrm>
        <a:prstGeom prst="rect">
          <a:avLst/>
        </a:prstGeom>
      </xdr:spPr>
    </xdr:pic>
    <xdr:clientData/>
  </xdr:oneCellAnchor>
  <xdr:oneCellAnchor>
    <xdr:from>
      <xdr:col>0</xdr:col>
      <xdr:colOff>24245</xdr:colOff>
      <xdr:row>13</xdr:row>
      <xdr:rowOff>41565</xdr:rowOff>
    </xdr:from>
    <xdr:ext cx="1571045" cy="1222171"/>
    <xdr:pic>
      <xdr:nvPicPr>
        <xdr:cNvPr id="950" name="그림 949">
          <a:extLst>
            <a:ext uri="{FF2B5EF4-FFF2-40B4-BE49-F238E27FC236}">
              <a16:creationId xmlns:a16="http://schemas.microsoft.com/office/drawing/2014/main" id="{153D4F44-141D-4EF3-A8A7-6FD7B306E1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245" y="6622474"/>
          <a:ext cx="1571045" cy="1222171"/>
        </a:xfrm>
        <a:prstGeom prst="rect">
          <a:avLst/>
        </a:prstGeom>
      </xdr:spPr>
    </xdr:pic>
    <xdr:clientData/>
  </xdr:oneCellAnchor>
  <xdr:oneCellAnchor>
    <xdr:from>
      <xdr:col>0</xdr:col>
      <xdr:colOff>123825</xdr:colOff>
      <xdr:row>9</xdr:row>
      <xdr:rowOff>0</xdr:rowOff>
    </xdr:from>
    <xdr:ext cx="1400175" cy="1104900"/>
    <xdr:pic>
      <xdr:nvPicPr>
        <xdr:cNvPr id="48" name="그림 47" hidden="1">
          <a:extLst>
            <a:ext uri="{FF2B5EF4-FFF2-40B4-BE49-F238E27FC236}">
              <a16:creationId xmlns:a16="http://schemas.microsoft.com/office/drawing/2014/main" id="{6EB8F573-48B4-437E-9FB4-15AEB5C54BF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38" t="29387" r="3225" b="28531"/>
        <a:stretch/>
      </xdr:blipFill>
      <xdr:spPr>
        <a:xfrm>
          <a:off x="123825" y="1385455"/>
          <a:ext cx="1400175" cy="1104900"/>
        </a:xfrm>
        <a:prstGeom prst="rect">
          <a:avLst/>
        </a:prstGeom>
      </xdr:spPr>
    </xdr:pic>
    <xdr:clientData/>
  </xdr:oneCellAnchor>
  <xdr:oneCellAnchor>
    <xdr:from>
      <xdr:col>0</xdr:col>
      <xdr:colOff>76200</xdr:colOff>
      <xdr:row>9</xdr:row>
      <xdr:rowOff>0</xdr:rowOff>
    </xdr:from>
    <xdr:ext cx="1495425" cy="990601"/>
    <xdr:pic>
      <xdr:nvPicPr>
        <xdr:cNvPr id="49" name="그림 48" hidden="1">
          <a:extLst>
            <a:ext uri="{FF2B5EF4-FFF2-40B4-BE49-F238E27FC236}">
              <a16:creationId xmlns:a16="http://schemas.microsoft.com/office/drawing/2014/main" id="{F06B1FD8-2309-4E2A-BFE5-7462ADF8A9C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65" t="27766" r="4320" b="32344"/>
        <a:stretch/>
      </xdr:blipFill>
      <xdr:spPr>
        <a:xfrm>
          <a:off x="76200" y="1385455"/>
          <a:ext cx="1495425" cy="990601"/>
        </a:xfrm>
        <a:prstGeom prst="rect">
          <a:avLst/>
        </a:prstGeom>
      </xdr:spPr>
    </xdr:pic>
    <xdr:clientData/>
  </xdr:oneCellAnchor>
  <xdr:oneCellAnchor>
    <xdr:from>
      <xdr:col>0</xdr:col>
      <xdr:colOff>85726</xdr:colOff>
      <xdr:row>9</xdr:row>
      <xdr:rowOff>0</xdr:rowOff>
    </xdr:from>
    <xdr:ext cx="1552574" cy="933450"/>
    <xdr:pic>
      <xdr:nvPicPr>
        <xdr:cNvPr id="57" name="그림 56" hidden="1">
          <a:extLst>
            <a:ext uri="{FF2B5EF4-FFF2-40B4-BE49-F238E27FC236}">
              <a16:creationId xmlns:a16="http://schemas.microsoft.com/office/drawing/2014/main" id="{662EF124-A4A7-4ACE-BE8B-A319EBD3BE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" t="28964" r="-3821" b="33201"/>
        <a:stretch/>
      </xdr:blipFill>
      <xdr:spPr>
        <a:xfrm>
          <a:off x="85726" y="1385455"/>
          <a:ext cx="1552574" cy="933450"/>
        </a:xfrm>
        <a:prstGeom prst="rect">
          <a:avLst/>
        </a:prstGeom>
      </xdr:spPr>
    </xdr:pic>
    <xdr:clientData/>
  </xdr:oneCellAnchor>
  <xdr:oneCellAnchor>
    <xdr:from>
      <xdr:col>0</xdr:col>
      <xdr:colOff>57151</xdr:colOff>
      <xdr:row>9</xdr:row>
      <xdr:rowOff>0</xdr:rowOff>
    </xdr:from>
    <xdr:ext cx="1524000" cy="942975"/>
    <xdr:pic>
      <xdr:nvPicPr>
        <xdr:cNvPr id="58" name="그림 57" hidden="1">
          <a:extLst>
            <a:ext uri="{FF2B5EF4-FFF2-40B4-BE49-F238E27FC236}">
              <a16:creationId xmlns:a16="http://schemas.microsoft.com/office/drawing/2014/main" id="{ED1A1558-394A-4D8D-9308-DC767E2EA41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42" t="31661" r="5422" b="36026"/>
        <a:stretch/>
      </xdr:blipFill>
      <xdr:spPr>
        <a:xfrm>
          <a:off x="57151" y="1385455"/>
          <a:ext cx="1524000" cy="942975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9</xdr:row>
      <xdr:rowOff>0</xdr:rowOff>
    </xdr:from>
    <xdr:ext cx="1581150" cy="1114425"/>
    <xdr:pic>
      <xdr:nvPicPr>
        <xdr:cNvPr id="59" name="그림 58" hidden="1">
          <a:extLst>
            <a:ext uri="{FF2B5EF4-FFF2-40B4-BE49-F238E27FC236}">
              <a16:creationId xmlns:a16="http://schemas.microsoft.com/office/drawing/2014/main" id="{39B5C85B-101E-4586-A14A-4BDD1EDF11B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5" t="28093" r="703" b="32776"/>
        <a:stretch/>
      </xdr:blipFill>
      <xdr:spPr>
        <a:xfrm>
          <a:off x="19050" y="1385455"/>
          <a:ext cx="1581150" cy="11144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</xdr:row>
      <xdr:rowOff>0</xdr:rowOff>
    </xdr:from>
    <xdr:ext cx="1638300" cy="1143000"/>
    <xdr:pic>
      <xdr:nvPicPr>
        <xdr:cNvPr id="60" name="그림 59" hidden="1">
          <a:extLst>
            <a:ext uri="{FF2B5EF4-FFF2-40B4-BE49-F238E27FC236}">
              <a16:creationId xmlns:a16="http://schemas.microsoft.com/office/drawing/2014/main" id="{379CFAC9-1BFC-4F39-AA28-62891BEE8E9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862" t="28281" r="-1802" b="29821"/>
        <a:stretch/>
      </xdr:blipFill>
      <xdr:spPr>
        <a:xfrm>
          <a:off x="0" y="1385455"/>
          <a:ext cx="1638300" cy="1143000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9</xdr:row>
      <xdr:rowOff>0</xdr:rowOff>
    </xdr:from>
    <xdr:ext cx="1562100" cy="1123951"/>
    <xdr:pic>
      <xdr:nvPicPr>
        <xdr:cNvPr id="61" name="그림 60" hidden="1">
          <a:extLst>
            <a:ext uri="{FF2B5EF4-FFF2-40B4-BE49-F238E27FC236}">
              <a16:creationId xmlns:a16="http://schemas.microsoft.com/office/drawing/2014/main" id="{27958CBB-155C-45F2-8A39-F3A1CE2932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889" t="29946" r="10184" b="39324"/>
        <a:stretch/>
      </xdr:blipFill>
      <xdr:spPr>
        <a:xfrm>
          <a:off x="38100" y="1385455"/>
          <a:ext cx="1562100" cy="1123951"/>
        </a:xfrm>
        <a:prstGeom prst="rect">
          <a:avLst/>
        </a:prstGeom>
      </xdr:spPr>
    </xdr:pic>
    <xdr:clientData/>
  </xdr:oneCellAnchor>
  <xdr:oneCellAnchor>
    <xdr:from>
      <xdr:col>0</xdr:col>
      <xdr:colOff>47626</xdr:colOff>
      <xdr:row>9</xdr:row>
      <xdr:rowOff>0</xdr:rowOff>
    </xdr:from>
    <xdr:ext cx="1543050" cy="933451"/>
    <xdr:pic>
      <xdr:nvPicPr>
        <xdr:cNvPr id="62" name="그림 61" hidden="1">
          <a:extLst>
            <a:ext uri="{FF2B5EF4-FFF2-40B4-BE49-F238E27FC236}">
              <a16:creationId xmlns:a16="http://schemas.microsoft.com/office/drawing/2014/main" id="{C765912D-A766-4A19-B1FE-DEF057A8F0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37" t="22201" r="-1453" b="34232"/>
        <a:stretch/>
      </xdr:blipFill>
      <xdr:spPr>
        <a:xfrm>
          <a:off x="47626" y="1385455"/>
          <a:ext cx="1543050" cy="933451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</xdr:row>
      <xdr:rowOff>0</xdr:rowOff>
    </xdr:from>
    <xdr:ext cx="1795030" cy="1129776"/>
    <xdr:pic>
      <xdr:nvPicPr>
        <xdr:cNvPr id="63" name="그림 62" hidden="1">
          <a:extLst>
            <a:ext uri="{FF2B5EF4-FFF2-40B4-BE49-F238E27FC236}">
              <a16:creationId xmlns:a16="http://schemas.microsoft.com/office/drawing/2014/main" id="{A07B8444-F20C-4767-9137-9CDFD03064F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31917" t="12568" r="-43618" b="19217"/>
        <a:stretch/>
      </xdr:blipFill>
      <xdr:spPr>
        <a:xfrm>
          <a:off x="0" y="1385455"/>
          <a:ext cx="1795030" cy="1129776"/>
        </a:xfrm>
        <a:prstGeom prst="rect">
          <a:avLst/>
        </a:prstGeom>
      </xdr:spPr>
    </xdr:pic>
    <xdr:clientData/>
  </xdr:oneCellAnchor>
  <xdr:oneCellAnchor>
    <xdr:from>
      <xdr:col>0</xdr:col>
      <xdr:colOff>28574</xdr:colOff>
      <xdr:row>9</xdr:row>
      <xdr:rowOff>0</xdr:rowOff>
    </xdr:from>
    <xdr:ext cx="1552575" cy="1162051"/>
    <xdr:pic>
      <xdr:nvPicPr>
        <xdr:cNvPr id="951" name="그림 950" hidden="1">
          <a:extLst>
            <a:ext uri="{FF2B5EF4-FFF2-40B4-BE49-F238E27FC236}">
              <a16:creationId xmlns:a16="http://schemas.microsoft.com/office/drawing/2014/main" id="{51D2019B-B534-448F-B960-5DE906F6891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0913" t="18140" r="-21129" b="22059"/>
        <a:stretch/>
      </xdr:blipFill>
      <xdr:spPr>
        <a:xfrm>
          <a:off x="28574" y="1385455"/>
          <a:ext cx="1552575" cy="1162051"/>
        </a:xfrm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0</xdr:rowOff>
    </xdr:from>
    <xdr:ext cx="1543050" cy="1371400"/>
    <xdr:pic>
      <xdr:nvPicPr>
        <xdr:cNvPr id="952" name="그림 951" hidden="1">
          <a:extLst>
            <a:ext uri="{FF2B5EF4-FFF2-40B4-BE49-F238E27FC236}">
              <a16:creationId xmlns:a16="http://schemas.microsoft.com/office/drawing/2014/main" id="{7965AA51-12E1-446C-AA3C-A8D5618A24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79" t="28202" r="7240" b="25963"/>
        <a:stretch/>
      </xdr:blipFill>
      <xdr:spPr>
        <a:xfrm>
          <a:off x="47625" y="1385455"/>
          <a:ext cx="1543050" cy="1371400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9</xdr:row>
      <xdr:rowOff>0</xdr:rowOff>
    </xdr:from>
    <xdr:ext cx="1562099" cy="1133475"/>
    <xdr:pic>
      <xdr:nvPicPr>
        <xdr:cNvPr id="953" name="그림 952" hidden="1">
          <a:extLst>
            <a:ext uri="{FF2B5EF4-FFF2-40B4-BE49-F238E27FC236}">
              <a16:creationId xmlns:a16="http://schemas.microsoft.com/office/drawing/2014/main" id="{9110B8F2-5508-4626-9A11-7100FBF34BB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988" t="34295" r="2566" b="27564"/>
        <a:stretch/>
      </xdr:blipFill>
      <xdr:spPr>
        <a:xfrm>
          <a:off x="38100" y="1385455"/>
          <a:ext cx="1562099" cy="1133475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9</xdr:row>
      <xdr:rowOff>0</xdr:rowOff>
    </xdr:from>
    <xdr:ext cx="1571625" cy="1181099"/>
    <xdr:pic>
      <xdr:nvPicPr>
        <xdr:cNvPr id="954" name="그림 953" hidden="1">
          <a:extLst>
            <a:ext uri="{FF2B5EF4-FFF2-40B4-BE49-F238E27FC236}">
              <a16:creationId xmlns:a16="http://schemas.microsoft.com/office/drawing/2014/main" id="{89A103B2-9836-4808-A086-AD2D17BFBCD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146" t="43456" r="15320" b="27058"/>
        <a:stretch/>
      </xdr:blipFill>
      <xdr:spPr>
        <a:xfrm>
          <a:off x="28575" y="1385455"/>
          <a:ext cx="1571625" cy="1181099"/>
        </a:xfrm>
        <a:prstGeom prst="rect">
          <a:avLst/>
        </a:prstGeom>
      </xdr:spPr>
    </xdr:pic>
    <xdr:clientData/>
  </xdr:oneCellAnchor>
  <xdr:oneCellAnchor>
    <xdr:from>
      <xdr:col>0</xdr:col>
      <xdr:colOff>38101</xdr:colOff>
      <xdr:row>9</xdr:row>
      <xdr:rowOff>0</xdr:rowOff>
    </xdr:from>
    <xdr:ext cx="1562100" cy="1171575"/>
    <xdr:pic>
      <xdr:nvPicPr>
        <xdr:cNvPr id="955" name="그림 954" hidden="1">
          <a:extLst>
            <a:ext uri="{FF2B5EF4-FFF2-40B4-BE49-F238E27FC236}">
              <a16:creationId xmlns:a16="http://schemas.microsoft.com/office/drawing/2014/main" id="{D7CFA875-4F77-4FD9-A331-F7817AC913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86" t="32044" r="-567" b="28646"/>
        <a:stretch/>
      </xdr:blipFill>
      <xdr:spPr>
        <a:xfrm>
          <a:off x="38101" y="1385455"/>
          <a:ext cx="1562100" cy="1171575"/>
        </a:xfrm>
        <a:prstGeom prst="rect">
          <a:avLst/>
        </a:prstGeom>
      </xdr:spPr>
    </xdr:pic>
    <xdr:clientData/>
  </xdr:oneCellAnchor>
  <xdr:oneCellAnchor>
    <xdr:from>
      <xdr:col>0</xdr:col>
      <xdr:colOff>38101</xdr:colOff>
      <xdr:row>9</xdr:row>
      <xdr:rowOff>0</xdr:rowOff>
    </xdr:from>
    <xdr:ext cx="1552574" cy="1181100"/>
    <xdr:pic>
      <xdr:nvPicPr>
        <xdr:cNvPr id="956" name="그림 955" hidden="1">
          <a:extLst>
            <a:ext uri="{FF2B5EF4-FFF2-40B4-BE49-F238E27FC236}">
              <a16:creationId xmlns:a16="http://schemas.microsoft.com/office/drawing/2014/main" id="{04943539-7891-4314-8732-1BE0D1721C0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783" t="37047" r="14348" b="32628"/>
        <a:stretch/>
      </xdr:blipFill>
      <xdr:spPr>
        <a:xfrm>
          <a:off x="38101" y="1385455"/>
          <a:ext cx="1552574" cy="1181100"/>
        </a:xfrm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0</xdr:rowOff>
    </xdr:from>
    <xdr:ext cx="1543050" cy="1171576"/>
    <xdr:pic>
      <xdr:nvPicPr>
        <xdr:cNvPr id="957" name="그림 956" hidden="1">
          <a:extLst>
            <a:ext uri="{FF2B5EF4-FFF2-40B4-BE49-F238E27FC236}">
              <a16:creationId xmlns:a16="http://schemas.microsoft.com/office/drawing/2014/main" id="{325B31F0-A49E-4370-B7F7-27E3F82D543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570" t="37626" r="14704" b="31313"/>
        <a:stretch/>
      </xdr:blipFill>
      <xdr:spPr>
        <a:xfrm>
          <a:off x="47625" y="1385455"/>
          <a:ext cx="1543050" cy="1171576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9</xdr:row>
      <xdr:rowOff>0</xdr:rowOff>
    </xdr:from>
    <xdr:ext cx="1543050" cy="1228726"/>
    <xdr:pic>
      <xdr:nvPicPr>
        <xdr:cNvPr id="958" name="그림 957" hidden="1">
          <a:extLst>
            <a:ext uri="{FF2B5EF4-FFF2-40B4-BE49-F238E27FC236}">
              <a16:creationId xmlns:a16="http://schemas.microsoft.com/office/drawing/2014/main" id="{DB9B9C55-8C2C-4BBD-BEA9-3FFA8D6BE4A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527" t="44437" r="21208" b="27673"/>
        <a:stretch/>
      </xdr:blipFill>
      <xdr:spPr>
        <a:xfrm>
          <a:off x="38100" y="1385455"/>
          <a:ext cx="1543050" cy="1228726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9</xdr:row>
      <xdr:rowOff>0</xdr:rowOff>
    </xdr:from>
    <xdr:ext cx="1581150" cy="1171575"/>
    <xdr:pic>
      <xdr:nvPicPr>
        <xdr:cNvPr id="959" name="그림 958" hidden="1">
          <a:extLst>
            <a:ext uri="{FF2B5EF4-FFF2-40B4-BE49-F238E27FC236}">
              <a16:creationId xmlns:a16="http://schemas.microsoft.com/office/drawing/2014/main" id="{24B8CEBB-24E7-4A85-9DFD-99FCE88B47A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205" t="41104" r="18182" b="31571"/>
        <a:stretch/>
      </xdr:blipFill>
      <xdr:spPr>
        <a:xfrm>
          <a:off x="19050" y="1385455"/>
          <a:ext cx="1581150" cy="1171575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9</xdr:row>
      <xdr:rowOff>0</xdr:rowOff>
    </xdr:from>
    <xdr:ext cx="1562100" cy="1190626"/>
    <xdr:pic>
      <xdr:nvPicPr>
        <xdr:cNvPr id="128" name="그림 127" hidden="1">
          <a:extLst>
            <a:ext uri="{FF2B5EF4-FFF2-40B4-BE49-F238E27FC236}">
              <a16:creationId xmlns:a16="http://schemas.microsoft.com/office/drawing/2014/main" id="{0577E565-8ADE-42DA-8720-838F443B506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406" t="42624" r="19533" b="29911"/>
        <a:stretch/>
      </xdr:blipFill>
      <xdr:spPr>
        <a:xfrm>
          <a:off x="38100" y="1385455"/>
          <a:ext cx="1562100" cy="1190626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9</xdr:row>
      <xdr:rowOff>0</xdr:rowOff>
    </xdr:from>
    <xdr:ext cx="1552575" cy="1171575"/>
    <xdr:pic>
      <xdr:nvPicPr>
        <xdr:cNvPr id="129" name="그림 128" hidden="1">
          <a:extLst>
            <a:ext uri="{FF2B5EF4-FFF2-40B4-BE49-F238E27FC236}">
              <a16:creationId xmlns:a16="http://schemas.microsoft.com/office/drawing/2014/main" id="{EB1719A2-A67C-4A41-8332-D09AEC4A3AC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516" t="38889" r="20992" b="36706"/>
        <a:stretch/>
      </xdr:blipFill>
      <xdr:spPr>
        <a:xfrm>
          <a:off x="38100" y="1385455"/>
          <a:ext cx="1552575" cy="1171575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9</xdr:row>
      <xdr:rowOff>0</xdr:rowOff>
    </xdr:from>
    <xdr:ext cx="1571625" cy="1200151"/>
    <xdr:pic>
      <xdr:nvPicPr>
        <xdr:cNvPr id="130" name="그림 129" hidden="1">
          <a:extLst>
            <a:ext uri="{FF2B5EF4-FFF2-40B4-BE49-F238E27FC236}">
              <a16:creationId xmlns:a16="http://schemas.microsoft.com/office/drawing/2014/main" id="{E1E6F581-C64C-41C7-AD2D-18AA52AFD09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967" t="37502" r="20144" b="37454"/>
        <a:stretch/>
      </xdr:blipFill>
      <xdr:spPr>
        <a:xfrm>
          <a:off x="28575" y="1385455"/>
          <a:ext cx="1571625" cy="1200151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9</xdr:row>
      <xdr:rowOff>0</xdr:rowOff>
    </xdr:from>
    <xdr:ext cx="1590675" cy="1228725"/>
    <xdr:pic>
      <xdr:nvPicPr>
        <xdr:cNvPr id="131" name="그림 130" hidden="1">
          <a:extLst>
            <a:ext uri="{FF2B5EF4-FFF2-40B4-BE49-F238E27FC236}">
              <a16:creationId xmlns:a16="http://schemas.microsoft.com/office/drawing/2014/main" id="{486EA1DD-FCB2-4DEA-BAFB-C1B75AFD8A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85455"/>
          <a:ext cx="1590675" cy="12287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</xdr:row>
      <xdr:rowOff>0</xdr:rowOff>
    </xdr:from>
    <xdr:ext cx="1609724" cy="1247776"/>
    <xdr:pic>
      <xdr:nvPicPr>
        <xdr:cNvPr id="132" name="그림 131" hidden="1">
          <a:extLst>
            <a:ext uri="{FF2B5EF4-FFF2-40B4-BE49-F238E27FC236}">
              <a16:creationId xmlns:a16="http://schemas.microsoft.com/office/drawing/2014/main" id="{F0C83EF3-5EE2-4A2C-8FDF-90C2F3BE9E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385455"/>
          <a:ext cx="1609724" cy="1247776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9</xdr:row>
      <xdr:rowOff>0</xdr:rowOff>
    </xdr:from>
    <xdr:ext cx="1581150" cy="1257300"/>
    <xdr:pic>
      <xdr:nvPicPr>
        <xdr:cNvPr id="133" name="그림 132" hidden="1">
          <a:extLst>
            <a:ext uri="{FF2B5EF4-FFF2-40B4-BE49-F238E27FC236}">
              <a16:creationId xmlns:a16="http://schemas.microsoft.com/office/drawing/2014/main" id="{774450EE-4E67-40F5-8921-7F713A708C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85455"/>
          <a:ext cx="1581150" cy="1257300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9</xdr:row>
      <xdr:rowOff>0</xdr:rowOff>
    </xdr:from>
    <xdr:ext cx="1581150" cy="1171576"/>
    <xdr:pic>
      <xdr:nvPicPr>
        <xdr:cNvPr id="134" name="그림 133" hidden="1">
          <a:extLst>
            <a:ext uri="{FF2B5EF4-FFF2-40B4-BE49-F238E27FC236}">
              <a16:creationId xmlns:a16="http://schemas.microsoft.com/office/drawing/2014/main" id="{6ACE29A4-B50F-4A04-9A9D-20DCD10D9A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85455"/>
          <a:ext cx="1581150" cy="1171576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9</xdr:row>
      <xdr:rowOff>0</xdr:rowOff>
    </xdr:from>
    <xdr:ext cx="1562100" cy="1200150"/>
    <xdr:pic>
      <xdr:nvPicPr>
        <xdr:cNvPr id="135" name="그림 134" hidden="1">
          <a:extLst>
            <a:ext uri="{FF2B5EF4-FFF2-40B4-BE49-F238E27FC236}">
              <a16:creationId xmlns:a16="http://schemas.microsoft.com/office/drawing/2014/main" id="{4E28CFB7-A6EA-413C-B560-3C575826A9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385455"/>
          <a:ext cx="1562100" cy="1200150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9</xdr:row>
      <xdr:rowOff>0</xdr:rowOff>
    </xdr:from>
    <xdr:ext cx="1571624" cy="1228725"/>
    <xdr:pic>
      <xdr:nvPicPr>
        <xdr:cNvPr id="136" name="그림 135" hidden="1">
          <a:extLst>
            <a:ext uri="{FF2B5EF4-FFF2-40B4-BE49-F238E27FC236}">
              <a16:creationId xmlns:a16="http://schemas.microsoft.com/office/drawing/2014/main" id="{0156A9B8-4C3D-4B9C-A055-BFBFC5A1E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385455"/>
          <a:ext cx="1571624" cy="1228725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9</xdr:row>
      <xdr:rowOff>0</xdr:rowOff>
    </xdr:from>
    <xdr:ext cx="1590674" cy="1190626"/>
    <xdr:pic>
      <xdr:nvPicPr>
        <xdr:cNvPr id="137" name="그림 136" hidden="1">
          <a:extLst>
            <a:ext uri="{FF2B5EF4-FFF2-40B4-BE49-F238E27FC236}">
              <a16:creationId xmlns:a16="http://schemas.microsoft.com/office/drawing/2014/main" id="{7F94D938-E834-4AB9-908C-77A5438C2B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85455"/>
          <a:ext cx="1590674" cy="1190626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9</xdr:row>
      <xdr:rowOff>0</xdr:rowOff>
    </xdr:from>
    <xdr:ext cx="1571624" cy="1200151"/>
    <xdr:pic>
      <xdr:nvPicPr>
        <xdr:cNvPr id="138" name="그림 137" hidden="1">
          <a:extLst>
            <a:ext uri="{FF2B5EF4-FFF2-40B4-BE49-F238E27FC236}">
              <a16:creationId xmlns:a16="http://schemas.microsoft.com/office/drawing/2014/main" id="{AB24438E-948B-4BC2-B5B0-E1A9D549B3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385455"/>
          <a:ext cx="1571624" cy="1200151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9</xdr:row>
      <xdr:rowOff>0</xdr:rowOff>
    </xdr:from>
    <xdr:ext cx="1571624" cy="1171576"/>
    <xdr:pic>
      <xdr:nvPicPr>
        <xdr:cNvPr id="139" name="그림 138" hidden="1">
          <a:extLst>
            <a:ext uri="{FF2B5EF4-FFF2-40B4-BE49-F238E27FC236}">
              <a16:creationId xmlns:a16="http://schemas.microsoft.com/office/drawing/2014/main" id="{B01B4012-8DA1-4C43-8CDD-80052F37B3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385455"/>
          <a:ext cx="1571624" cy="1171576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9</xdr:row>
      <xdr:rowOff>0</xdr:rowOff>
    </xdr:from>
    <xdr:ext cx="1590674" cy="1190626"/>
    <xdr:pic>
      <xdr:nvPicPr>
        <xdr:cNvPr id="140" name="그림 139" hidden="1">
          <a:extLst>
            <a:ext uri="{FF2B5EF4-FFF2-40B4-BE49-F238E27FC236}">
              <a16:creationId xmlns:a16="http://schemas.microsoft.com/office/drawing/2014/main" id="{23D7DE97-02BA-42A1-A65C-38CC5AA69D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85455"/>
          <a:ext cx="1590674" cy="1190626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9</xdr:row>
      <xdr:rowOff>0</xdr:rowOff>
    </xdr:from>
    <xdr:ext cx="1552574" cy="1219201"/>
    <xdr:pic>
      <xdr:nvPicPr>
        <xdr:cNvPr id="141" name="그림 140" hidden="1">
          <a:extLst>
            <a:ext uri="{FF2B5EF4-FFF2-40B4-BE49-F238E27FC236}">
              <a16:creationId xmlns:a16="http://schemas.microsoft.com/office/drawing/2014/main" id="{8F0F52F7-8E2C-499E-9264-A949B46603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1385455"/>
          <a:ext cx="1552574" cy="1219201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9</xdr:row>
      <xdr:rowOff>0</xdr:rowOff>
    </xdr:from>
    <xdr:ext cx="1581150" cy="1152525"/>
    <xdr:pic>
      <xdr:nvPicPr>
        <xdr:cNvPr id="142" name="그림 141" hidden="1">
          <a:extLst>
            <a:ext uri="{FF2B5EF4-FFF2-40B4-BE49-F238E27FC236}">
              <a16:creationId xmlns:a16="http://schemas.microsoft.com/office/drawing/2014/main" id="{4006422D-7263-48E2-BBCB-E4E26463B0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85455"/>
          <a:ext cx="1581150" cy="1152525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9</xdr:row>
      <xdr:rowOff>0</xdr:rowOff>
    </xdr:from>
    <xdr:ext cx="1590674" cy="1171576"/>
    <xdr:pic>
      <xdr:nvPicPr>
        <xdr:cNvPr id="150" name="그림 149" hidden="1">
          <a:extLst>
            <a:ext uri="{FF2B5EF4-FFF2-40B4-BE49-F238E27FC236}">
              <a16:creationId xmlns:a16="http://schemas.microsoft.com/office/drawing/2014/main" id="{853D1AC2-6B48-44A6-A388-FAB99B61BB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85455"/>
          <a:ext cx="1590674" cy="1171576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9</xdr:row>
      <xdr:rowOff>0</xdr:rowOff>
    </xdr:from>
    <xdr:ext cx="1581150" cy="1162050"/>
    <xdr:pic>
      <xdr:nvPicPr>
        <xdr:cNvPr id="152" name="그림 151" hidden="1">
          <a:extLst>
            <a:ext uri="{FF2B5EF4-FFF2-40B4-BE49-F238E27FC236}">
              <a16:creationId xmlns:a16="http://schemas.microsoft.com/office/drawing/2014/main" id="{3AD2458C-07EB-40A0-98C2-7289387C3B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85455"/>
          <a:ext cx="1581150" cy="1162050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9</xdr:row>
      <xdr:rowOff>0</xdr:rowOff>
    </xdr:from>
    <xdr:ext cx="1571624" cy="1171576"/>
    <xdr:pic>
      <xdr:nvPicPr>
        <xdr:cNvPr id="153" name="그림 152" hidden="1">
          <a:extLst>
            <a:ext uri="{FF2B5EF4-FFF2-40B4-BE49-F238E27FC236}">
              <a16:creationId xmlns:a16="http://schemas.microsoft.com/office/drawing/2014/main" id="{DE0F1163-8835-4D97-8717-AE4CF8F93C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385455"/>
          <a:ext cx="1571624" cy="1171576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9</xdr:row>
      <xdr:rowOff>0</xdr:rowOff>
    </xdr:from>
    <xdr:ext cx="1581150" cy="1162050"/>
    <xdr:pic>
      <xdr:nvPicPr>
        <xdr:cNvPr id="155" name="그림 154" hidden="1">
          <a:extLst>
            <a:ext uri="{FF2B5EF4-FFF2-40B4-BE49-F238E27FC236}">
              <a16:creationId xmlns:a16="http://schemas.microsoft.com/office/drawing/2014/main" id="{BBF92263-41DE-4851-B004-362E75A0A1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385455"/>
          <a:ext cx="1581150" cy="1162050"/>
        </a:xfrm>
        <a:prstGeom prst="rect">
          <a:avLst/>
        </a:prstGeom>
      </xdr:spPr>
    </xdr:pic>
    <xdr:clientData/>
  </xdr:oneCellAnchor>
  <xdr:oneCellAnchor>
    <xdr:from>
      <xdr:col>0</xdr:col>
      <xdr:colOff>202405</xdr:colOff>
      <xdr:row>9</xdr:row>
      <xdr:rowOff>0</xdr:rowOff>
    </xdr:from>
    <xdr:ext cx="1228725" cy="1233896"/>
    <xdr:pic>
      <xdr:nvPicPr>
        <xdr:cNvPr id="157" name="그림 156" hidden="1">
          <a:extLst>
            <a:ext uri="{FF2B5EF4-FFF2-40B4-BE49-F238E27FC236}">
              <a16:creationId xmlns:a16="http://schemas.microsoft.com/office/drawing/2014/main" id="{0CB63B0A-696A-4CE0-B1A9-09DA175DEA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2405" y="1385455"/>
          <a:ext cx="1228725" cy="1233896"/>
        </a:xfrm>
        <a:prstGeom prst="rect">
          <a:avLst/>
        </a:prstGeom>
      </xdr:spPr>
    </xdr:pic>
    <xdr:clientData/>
  </xdr:oneCellAnchor>
  <xdr:oneCellAnchor>
    <xdr:from>
      <xdr:col>0</xdr:col>
      <xdr:colOff>180975</xdr:colOff>
      <xdr:row>9</xdr:row>
      <xdr:rowOff>0</xdr:rowOff>
    </xdr:from>
    <xdr:ext cx="1247774" cy="1200149"/>
    <xdr:pic>
      <xdr:nvPicPr>
        <xdr:cNvPr id="158" name="그림 157" hidden="1">
          <a:extLst>
            <a:ext uri="{FF2B5EF4-FFF2-40B4-BE49-F238E27FC236}">
              <a16:creationId xmlns:a16="http://schemas.microsoft.com/office/drawing/2014/main" id="{BB38F04D-837D-4843-B990-43F84E2CE2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1385455"/>
          <a:ext cx="1247774" cy="1200149"/>
        </a:xfrm>
        <a:prstGeom prst="rect">
          <a:avLst/>
        </a:prstGeom>
      </xdr:spPr>
    </xdr:pic>
    <xdr:clientData/>
  </xdr:oneCellAnchor>
  <xdr:oneCellAnchor>
    <xdr:from>
      <xdr:col>0</xdr:col>
      <xdr:colOff>200025</xdr:colOff>
      <xdr:row>9</xdr:row>
      <xdr:rowOff>0</xdr:rowOff>
    </xdr:from>
    <xdr:ext cx="1219200" cy="1190625"/>
    <xdr:pic>
      <xdr:nvPicPr>
        <xdr:cNvPr id="159" name="그림 158" hidden="1">
          <a:extLst>
            <a:ext uri="{FF2B5EF4-FFF2-40B4-BE49-F238E27FC236}">
              <a16:creationId xmlns:a16="http://schemas.microsoft.com/office/drawing/2014/main" id="{E51274D2-EBD6-4507-B1F0-750C3B5C64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1385455"/>
          <a:ext cx="1219200" cy="1190625"/>
        </a:xfrm>
        <a:prstGeom prst="rect">
          <a:avLst/>
        </a:prstGeom>
      </xdr:spPr>
    </xdr:pic>
    <xdr:clientData/>
  </xdr:oneCellAnchor>
  <xdr:oneCellAnchor>
    <xdr:from>
      <xdr:col>0</xdr:col>
      <xdr:colOff>209549</xdr:colOff>
      <xdr:row>9</xdr:row>
      <xdr:rowOff>0</xdr:rowOff>
    </xdr:from>
    <xdr:ext cx="1200150" cy="1200150"/>
    <xdr:pic>
      <xdr:nvPicPr>
        <xdr:cNvPr id="161" name="그림 160" hidden="1">
          <a:extLst>
            <a:ext uri="{FF2B5EF4-FFF2-40B4-BE49-F238E27FC236}">
              <a16:creationId xmlns:a16="http://schemas.microsoft.com/office/drawing/2014/main" id="{BEC00BED-C818-4042-ACC6-16E4B3AACE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49" y="1385455"/>
          <a:ext cx="1200150" cy="1200150"/>
        </a:xfrm>
        <a:prstGeom prst="rect">
          <a:avLst/>
        </a:prstGeom>
      </xdr:spPr>
    </xdr:pic>
    <xdr:clientData/>
  </xdr:oneCellAnchor>
  <xdr:oneCellAnchor>
    <xdr:from>
      <xdr:col>0</xdr:col>
      <xdr:colOff>219075</xdr:colOff>
      <xdr:row>9</xdr:row>
      <xdr:rowOff>0</xdr:rowOff>
    </xdr:from>
    <xdr:ext cx="1209674" cy="1190626"/>
    <xdr:pic>
      <xdr:nvPicPr>
        <xdr:cNvPr id="163" name="그림 162" hidden="1">
          <a:extLst>
            <a:ext uri="{FF2B5EF4-FFF2-40B4-BE49-F238E27FC236}">
              <a16:creationId xmlns:a16="http://schemas.microsoft.com/office/drawing/2014/main" id="{C411809B-1DB4-4643-925D-999FDC262C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385455"/>
          <a:ext cx="1209674" cy="1190626"/>
        </a:xfrm>
        <a:prstGeom prst="rect">
          <a:avLst/>
        </a:prstGeom>
      </xdr:spPr>
    </xdr:pic>
    <xdr:clientData/>
  </xdr:oneCellAnchor>
  <xdr:oneCellAnchor>
    <xdr:from>
      <xdr:col>0</xdr:col>
      <xdr:colOff>219075</xdr:colOff>
      <xdr:row>9</xdr:row>
      <xdr:rowOff>0</xdr:rowOff>
    </xdr:from>
    <xdr:ext cx="1190624" cy="1190625"/>
    <xdr:pic>
      <xdr:nvPicPr>
        <xdr:cNvPr id="165" name="그림 164" hidden="1">
          <a:extLst>
            <a:ext uri="{FF2B5EF4-FFF2-40B4-BE49-F238E27FC236}">
              <a16:creationId xmlns:a16="http://schemas.microsoft.com/office/drawing/2014/main" id="{68B84FFA-0BF2-4904-9A94-338AE5E024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385455"/>
          <a:ext cx="1190624" cy="1190625"/>
        </a:xfrm>
        <a:prstGeom prst="rect">
          <a:avLst/>
        </a:prstGeom>
      </xdr:spPr>
    </xdr:pic>
    <xdr:clientData/>
  </xdr:oneCellAnchor>
  <xdr:oneCellAnchor>
    <xdr:from>
      <xdr:col>0</xdr:col>
      <xdr:colOff>228600</xdr:colOff>
      <xdr:row>9</xdr:row>
      <xdr:rowOff>0</xdr:rowOff>
    </xdr:from>
    <xdr:ext cx="1190624" cy="1200394"/>
    <xdr:pic>
      <xdr:nvPicPr>
        <xdr:cNvPr id="167" name="그림 166" hidden="1">
          <a:extLst>
            <a:ext uri="{FF2B5EF4-FFF2-40B4-BE49-F238E27FC236}">
              <a16:creationId xmlns:a16="http://schemas.microsoft.com/office/drawing/2014/main" id="{D272E8CE-A789-443C-896F-0FEEF10897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1385455"/>
          <a:ext cx="1190624" cy="1200394"/>
        </a:xfrm>
        <a:prstGeom prst="rect">
          <a:avLst/>
        </a:prstGeom>
      </xdr:spPr>
    </xdr:pic>
    <xdr:clientData/>
  </xdr:oneCellAnchor>
  <xdr:oneCellAnchor>
    <xdr:from>
      <xdr:col>0</xdr:col>
      <xdr:colOff>219075</xdr:colOff>
      <xdr:row>9</xdr:row>
      <xdr:rowOff>0</xdr:rowOff>
    </xdr:from>
    <xdr:ext cx="1200150" cy="1200150"/>
    <xdr:pic>
      <xdr:nvPicPr>
        <xdr:cNvPr id="168" name="그림 167" hidden="1">
          <a:extLst>
            <a:ext uri="{FF2B5EF4-FFF2-40B4-BE49-F238E27FC236}">
              <a16:creationId xmlns:a16="http://schemas.microsoft.com/office/drawing/2014/main" id="{C4E02CAC-6F3D-486D-A15F-D682038D48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385455"/>
          <a:ext cx="1200150" cy="1200150"/>
        </a:xfrm>
        <a:prstGeom prst="rect">
          <a:avLst/>
        </a:prstGeom>
      </xdr:spPr>
    </xdr:pic>
    <xdr:clientData/>
  </xdr:oneCellAnchor>
  <xdr:oneCellAnchor>
    <xdr:from>
      <xdr:col>0</xdr:col>
      <xdr:colOff>197645</xdr:colOff>
      <xdr:row>9</xdr:row>
      <xdr:rowOff>0</xdr:rowOff>
    </xdr:from>
    <xdr:ext cx="1219200" cy="1223779"/>
    <xdr:pic>
      <xdr:nvPicPr>
        <xdr:cNvPr id="170" name="그림 169" hidden="1">
          <a:extLst>
            <a:ext uri="{FF2B5EF4-FFF2-40B4-BE49-F238E27FC236}">
              <a16:creationId xmlns:a16="http://schemas.microsoft.com/office/drawing/2014/main" id="{31E24EAA-B460-455E-8D52-37AFAAE548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7645" y="1385455"/>
          <a:ext cx="1219200" cy="1223779"/>
        </a:xfrm>
        <a:prstGeom prst="rect">
          <a:avLst/>
        </a:prstGeom>
      </xdr:spPr>
    </xdr:pic>
    <xdr:clientData/>
  </xdr:oneCellAnchor>
  <xdr:oneCellAnchor>
    <xdr:from>
      <xdr:col>0</xdr:col>
      <xdr:colOff>209549</xdr:colOff>
      <xdr:row>9</xdr:row>
      <xdr:rowOff>0</xdr:rowOff>
    </xdr:from>
    <xdr:ext cx="1200150" cy="1204729"/>
    <xdr:pic>
      <xdr:nvPicPr>
        <xdr:cNvPr id="172" name="그림 171" hidden="1">
          <a:extLst>
            <a:ext uri="{FF2B5EF4-FFF2-40B4-BE49-F238E27FC236}">
              <a16:creationId xmlns:a16="http://schemas.microsoft.com/office/drawing/2014/main" id="{913F046E-225D-4FCD-98A0-5B0C3BDEDB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49" y="1385455"/>
          <a:ext cx="1200150" cy="1204729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9</xdr:row>
      <xdr:rowOff>0</xdr:rowOff>
    </xdr:from>
    <xdr:ext cx="1562100" cy="1162050"/>
    <xdr:pic>
      <xdr:nvPicPr>
        <xdr:cNvPr id="174" name="그림 173" hidden="1">
          <a:extLst>
            <a:ext uri="{FF2B5EF4-FFF2-40B4-BE49-F238E27FC236}">
              <a16:creationId xmlns:a16="http://schemas.microsoft.com/office/drawing/2014/main" id="{40F68220-B6DD-4762-8046-D50C3179BDE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3825" t="14289" r="-12140" b="25615"/>
        <a:stretch/>
      </xdr:blipFill>
      <xdr:spPr>
        <a:xfrm>
          <a:off x="19050" y="1385455"/>
          <a:ext cx="1562100" cy="1162050"/>
        </a:xfrm>
        <a:prstGeom prst="rect">
          <a:avLst/>
        </a:prstGeom>
      </xdr:spPr>
    </xdr:pic>
    <xdr:clientData/>
  </xdr:oneCellAnchor>
  <xdr:oneCellAnchor>
    <xdr:from>
      <xdr:col>0</xdr:col>
      <xdr:colOff>171450</xdr:colOff>
      <xdr:row>9</xdr:row>
      <xdr:rowOff>0</xdr:rowOff>
    </xdr:from>
    <xdr:ext cx="1371600" cy="1171575"/>
    <xdr:pic>
      <xdr:nvPicPr>
        <xdr:cNvPr id="180" name="그림 179" hidden="1">
          <a:extLst>
            <a:ext uri="{FF2B5EF4-FFF2-40B4-BE49-F238E27FC236}">
              <a16:creationId xmlns:a16="http://schemas.microsoft.com/office/drawing/2014/main" id="{75F1D66D-B109-4626-A67F-E7ACB2E4B7A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3907" t="4790" r="-8593" b="21557"/>
        <a:stretch/>
      </xdr:blipFill>
      <xdr:spPr>
        <a:xfrm>
          <a:off x="171450" y="1385455"/>
          <a:ext cx="1371600" cy="1171575"/>
        </a:xfrm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0</xdr:rowOff>
    </xdr:from>
    <xdr:ext cx="1524000" cy="1171575"/>
    <xdr:pic>
      <xdr:nvPicPr>
        <xdr:cNvPr id="181" name="그림 180" hidden="1">
          <a:extLst>
            <a:ext uri="{FF2B5EF4-FFF2-40B4-BE49-F238E27FC236}">
              <a16:creationId xmlns:a16="http://schemas.microsoft.com/office/drawing/2014/main" id="{235AB10A-6AD0-4EB6-A1D8-111A3A9EF0B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4063" t="11712" r="-10938" b="16220"/>
        <a:stretch/>
      </xdr:blipFill>
      <xdr:spPr>
        <a:xfrm>
          <a:off x="47625" y="1385455"/>
          <a:ext cx="1524000" cy="1171575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9</xdr:row>
      <xdr:rowOff>0</xdr:rowOff>
    </xdr:from>
    <xdr:ext cx="1562100" cy="1162050"/>
    <xdr:pic>
      <xdr:nvPicPr>
        <xdr:cNvPr id="183" name="그림 182" hidden="1">
          <a:extLst>
            <a:ext uri="{FF2B5EF4-FFF2-40B4-BE49-F238E27FC236}">
              <a16:creationId xmlns:a16="http://schemas.microsoft.com/office/drawing/2014/main" id="{1624DE19-C1C2-41CD-9986-BEE24FB4639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6406" t="13616" r="-11719" b="22512"/>
        <a:stretch/>
      </xdr:blipFill>
      <xdr:spPr>
        <a:xfrm>
          <a:off x="19050" y="1385455"/>
          <a:ext cx="1562100" cy="1162050"/>
        </a:xfrm>
        <a:prstGeom prst="rect">
          <a:avLst/>
        </a:prstGeom>
      </xdr:spPr>
    </xdr:pic>
    <xdr:clientData/>
  </xdr:oneCellAnchor>
  <xdr:oneCellAnchor>
    <xdr:from>
      <xdr:col>0</xdr:col>
      <xdr:colOff>219075</xdr:colOff>
      <xdr:row>9</xdr:row>
      <xdr:rowOff>0</xdr:rowOff>
    </xdr:from>
    <xdr:ext cx="1219200" cy="1177425"/>
    <xdr:pic>
      <xdr:nvPicPr>
        <xdr:cNvPr id="185" name="그림 184" hidden="1">
          <a:extLst>
            <a:ext uri="{FF2B5EF4-FFF2-40B4-BE49-F238E27FC236}">
              <a16:creationId xmlns:a16="http://schemas.microsoft.com/office/drawing/2014/main" id="{557F8232-89CE-4F47-A4FC-DCEEED5706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385455"/>
          <a:ext cx="1219200" cy="1177425"/>
        </a:xfrm>
        <a:prstGeom prst="rect">
          <a:avLst/>
        </a:prstGeom>
      </xdr:spPr>
    </xdr:pic>
    <xdr:clientData/>
  </xdr:oneCellAnchor>
  <xdr:oneCellAnchor>
    <xdr:from>
      <xdr:col>0</xdr:col>
      <xdr:colOff>219074</xdr:colOff>
      <xdr:row>9</xdr:row>
      <xdr:rowOff>0</xdr:rowOff>
    </xdr:from>
    <xdr:ext cx="1209675" cy="1181101"/>
    <xdr:pic>
      <xdr:nvPicPr>
        <xdr:cNvPr id="187" name="그림 186" hidden="1">
          <a:extLst>
            <a:ext uri="{FF2B5EF4-FFF2-40B4-BE49-F238E27FC236}">
              <a16:creationId xmlns:a16="http://schemas.microsoft.com/office/drawing/2014/main" id="{921359E9-FC06-42A4-B8DD-37E6897636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4" y="1385455"/>
          <a:ext cx="1209675" cy="1181101"/>
        </a:xfrm>
        <a:prstGeom prst="rect">
          <a:avLst/>
        </a:prstGeom>
      </xdr:spPr>
    </xdr:pic>
    <xdr:clientData/>
  </xdr:oneCellAnchor>
  <xdr:oneCellAnchor>
    <xdr:from>
      <xdr:col>0</xdr:col>
      <xdr:colOff>219075</xdr:colOff>
      <xdr:row>9</xdr:row>
      <xdr:rowOff>0</xdr:rowOff>
    </xdr:from>
    <xdr:ext cx="1200150" cy="1171576"/>
    <xdr:pic>
      <xdr:nvPicPr>
        <xdr:cNvPr id="189" name="그림 188" hidden="1">
          <a:extLst>
            <a:ext uri="{FF2B5EF4-FFF2-40B4-BE49-F238E27FC236}">
              <a16:creationId xmlns:a16="http://schemas.microsoft.com/office/drawing/2014/main" id="{DB37A326-C019-42AF-BDD5-5A51382586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385455"/>
          <a:ext cx="1200150" cy="1171576"/>
        </a:xfrm>
        <a:prstGeom prst="rect">
          <a:avLst/>
        </a:prstGeom>
      </xdr:spPr>
    </xdr:pic>
    <xdr:clientData/>
  </xdr:oneCellAnchor>
  <xdr:oneCellAnchor>
    <xdr:from>
      <xdr:col>0</xdr:col>
      <xdr:colOff>219075</xdr:colOff>
      <xdr:row>9</xdr:row>
      <xdr:rowOff>0</xdr:rowOff>
    </xdr:from>
    <xdr:ext cx="1200150" cy="1171575"/>
    <xdr:pic>
      <xdr:nvPicPr>
        <xdr:cNvPr id="240" name="그림 239" hidden="1">
          <a:extLst>
            <a:ext uri="{FF2B5EF4-FFF2-40B4-BE49-F238E27FC236}">
              <a16:creationId xmlns:a16="http://schemas.microsoft.com/office/drawing/2014/main" id="{21B70CC3-CD23-4460-B580-0CDF2BF1A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385455"/>
          <a:ext cx="1200150" cy="1171575"/>
        </a:xfrm>
        <a:prstGeom prst="rect">
          <a:avLst/>
        </a:prstGeom>
      </xdr:spPr>
    </xdr:pic>
    <xdr:clientData/>
  </xdr:oneCellAnchor>
  <xdr:oneCellAnchor>
    <xdr:from>
      <xdr:col>0</xdr:col>
      <xdr:colOff>219075</xdr:colOff>
      <xdr:row>9</xdr:row>
      <xdr:rowOff>0</xdr:rowOff>
    </xdr:from>
    <xdr:ext cx="1209674" cy="1209675"/>
    <xdr:pic>
      <xdr:nvPicPr>
        <xdr:cNvPr id="279" name="그림 278" hidden="1">
          <a:extLst>
            <a:ext uri="{FF2B5EF4-FFF2-40B4-BE49-F238E27FC236}">
              <a16:creationId xmlns:a16="http://schemas.microsoft.com/office/drawing/2014/main" id="{600A9D3A-7A8A-49A0-8019-D42C90D0D5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385455"/>
          <a:ext cx="1209674" cy="1209675"/>
        </a:xfrm>
        <a:prstGeom prst="rect">
          <a:avLst/>
        </a:prstGeom>
      </xdr:spPr>
    </xdr:pic>
    <xdr:clientData/>
  </xdr:oneCellAnchor>
  <xdr:oneCellAnchor>
    <xdr:from>
      <xdr:col>0</xdr:col>
      <xdr:colOff>230981</xdr:colOff>
      <xdr:row>9</xdr:row>
      <xdr:rowOff>0</xdr:rowOff>
    </xdr:from>
    <xdr:ext cx="1190625" cy="1190625"/>
    <xdr:pic>
      <xdr:nvPicPr>
        <xdr:cNvPr id="280" name="그림 279" hidden="1">
          <a:extLst>
            <a:ext uri="{FF2B5EF4-FFF2-40B4-BE49-F238E27FC236}">
              <a16:creationId xmlns:a16="http://schemas.microsoft.com/office/drawing/2014/main" id="{7A75C5AD-FB0B-498A-B6DC-F780D5082E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981" y="1385455"/>
          <a:ext cx="1190625" cy="1190625"/>
        </a:xfrm>
        <a:prstGeom prst="rect">
          <a:avLst/>
        </a:prstGeom>
      </xdr:spPr>
    </xdr:pic>
    <xdr:clientData/>
  </xdr:oneCellAnchor>
  <xdr:oneCellAnchor>
    <xdr:from>
      <xdr:col>0</xdr:col>
      <xdr:colOff>209549</xdr:colOff>
      <xdr:row>9</xdr:row>
      <xdr:rowOff>0</xdr:rowOff>
    </xdr:from>
    <xdr:ext cx="1190625" cy="1162051"/>
    <xdr:pic>
      <xdr:nvPicPr>
        <xdr:cNvPr id="281" name="그림 280" hidden="1">
          <a:extLst>
            <a:ext uri="{FF2B5EF4-FFF2-40B4-BE49-F238E27FC236}">
              <a16:creationId xmlns:a16="http://schemas.microsoft.com/office/drawing/2014/main" id="{A2E2C4EF-BC38-464A-9B9C-70933544AC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49" y="1385455"/>
          <a:ext cx="1190625" cy="1162051"/>
        </a:xfrm>
        <a:prstGeom prst="rect">
          <a:avLst/>
        </a:prstGeom>
      </xdr:spPr>
    </xdr:pic>
    <xdr:clientData/>
  </xdr:oneCellAnchor>
  <xdr:oneCellAnchor>
    <xdr:from>
      <xdr:col>0</xdr:col>
      <xdr:colOff>190500</xdr:colOff>
      <xdr:row>9</xdr:row>
      <xdr:rowOff>0</xdr:rowOff>
    </xdr:from>
    <xdr:ext cx="1200150" cy="1171575"/>
    <xdr:pic>
      <xdr:nvPicPr>
        <xdr:cNvPr id="288" name="그림 287" hidden="1">
          <a:extLst>
            <a:ext uri="{FF2B5EF4-FFF2-40B4-BE49-F238E27FC236}">
              <a16:creationId xmlns:a16="http://schemas.microsoft.com/office/drawing/2014/main" id="{1E331BB0-CD2C-4F6B-B5CE-1039D4F3F5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1385455"/>
          <a:ext cx="1200150" cy="1171575"/>
        </a:xfrm>
        <a:prstGeom prst="rect">
          <a:avLst/>
        </a:prstGeom>
      </xdr:spPr>
    </xdr:pic>
    <xdr:clientData/>
  </xdr:oneCellAnchor>
  <xdr:oneCellAnchor>
    <xdr:from>
      <xdr:col>0</xdr:col>
      <xdr:colOff>180975</xdr:colOff>
      <xdr:row>9</xdr:row>
      <xdr:rowOff>0</xdr:rowOff>
    </xdr:from>
    <xdr:ext cx="1181100" cy="1181100"/>
    <xdr:pic>
      <xdr:nvPicPr>
        <xdr:cNvPr id="289" name="그림 288" hidden="1">
          <a:extLst>
            <a:ext uri="{FF2B5EF4-FFF2-40B4-BE49-F238E27FC236}">
              <a16:creationId xmlns:a16="http://schemas.microsoft.com/office/drawing/2014/main" id="{B32EC720-A22E-4FD4-ACF3-535F5D23F3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1385455"/>
          <a:ext cx="1181100" cy="1181100"/>
        </a:xfrm>
        <a:prstGeom prst="rect">
          <a:avLst/>
        </a:prstGeom>
      </xdr:spPr>
    </xdr:pic>
    <xdr:clientData/>
  </xdr:oneCellAnchor>
  <xdr:oneCellAnchor>
    <xdr:from>
      <xdr:col>0</xdr:col>
      <xdr:colOff>171449</xdr:colOff>
      <xdr:row>9</xdr:row>
      <xdr:rowOff>0</xdr:rowOff>
    </xdr:from>
    <xdr:ext cx="1181101" cy="1181101"/>
    <xdr:pic>
      <xdr:nvPicPr>
        <xdr:cNvPr id="290" name="그림 289" hidden="1">
          <a:extLst>
            <a:ext uri="{FF2B5EF4-FFF2-40B4-BE49-F238E27FC236}">
              <a16:creationId xmlns:a16="http://schemas.microsoft.com/office/drawing/2014/main" id="{FD30E359-36FC-45F6-BB48-1D8D5431E8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49" y="1385455"/>
          <a:ext cx="1181101" cy="1181101"/>
        </a:xfrm>
        <a:prstGeom prst="rect">
          <a:avLst/>
        </a:prstGeom>
      </xdr:spPr>
    </xdr:pic>
    <xdr:clientData/>
  </xdr:oneCellAnchor>
  <xdr:oneCellAnchor>
    <xdr:from>
      <xdr:col>0</xdr:col>
      <xdr:colOff>180974</xdr:colOff>
      <xdr:row>9</xdr:row>
      <xdr:rowOff>0</xdr:rowOff>
    </xdr:from>
    <xdr:ext cx="1190626" cy="1228726"/>
    <xdr:pic>
      <xdr:nvPicPr>
        <xdr:cNvPr id="291" name="그림 290" hidden="1">
          <a:extLst>
            <a:ext uri="{FF2B5EF4-FFF2-40B4-BE49-F238E27FC236}">
              <a16:creationId xmlns:a16="http://schemas.microsoft.com/office/drawing/2014/main" id="{80AE17D0-5722-45C3-9FEF-7F54185A23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4" y="1385455"/>
          <a:ext cx="1190626" cy="1228726"/>
        </a:xfrm>
        <a:prstGeom prst="rect">
          <a:avLst/>
        </a:prstGeom>
      </xdr:spPr>
    </xdr:pic>
    <xdr:clientData/>
  </xdr:oneCellAnchor>
  <xdr:oneCellAnchor>
    <xdr:from>
      <xdr:col>0</xdr:col>
      <xdr:colOff>200025</xdr:colOff>
      <xdr:row>9</xdr:row>
      <xdr:rowOff>0</xdr:rowOff>
    </xdr:from>
    <xdr:ext cx="1200150" cy="1200150"/>
    <xdr:pic>
      <xdr:nvPicPr>
        <xdr:cNvPr id="292" name="그림 291" hidden="1">
          <a:extLst>
            <a:ext uri="{FF2B5EF4-FFF2-40B4-BE49-F238E27FC236}">
              <a16:creationId xmlns:a16="http://schemas.microsoft.com/office/drawing/2014/main" id="{42855627-7BC2-44AA-BF81-4552C2E246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1385455"/>
          <a:ext cx="1200150" cy="1200150"/>
        </a:xfrm>
        <a:prstGeom prst="rect">
          <a:avLst/>
        </a:prstGeom>
      </xdr:spPr>
    </xdr:pic>
    <xdr:clientData/>
  </xdr:oneCellAnchor>
  <xdr:oneCellAnchor>
    <xdr:from>
      <xdr:col>0</xdr:col>
      <xdr:colOff>190499</xdr:colOff>
      <xdr:row>9</xdr:row>
      <xdr:rowOff>0</xdr:rowOff>
    </xdr:from>
    <xdr:ext cx="1228725" cy="1209676"/>
    <xdr:pic>
      <xdr:nvPicPr>
        <xdr:cNvPr id="298" name="그림 297" hidden="1">
          <a:extLst>
            <a:ext uri="{FF2B5EF4-FFF2-40B4-BE49-F238E27FC236}">
              <a16:creationId xmlns:a16="http://schemas.microsoft.com/office/drawing/2014/main" id="{2357B4B7-2116-43F3-BED8-3AD5ED928F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499" y="1385455"/>
          <a:ext cx="1228725" cy="1209676"/>
        </a:xfrm>
        <a:prstGeom prst="rect">
          <a:avLst/>
        </a:prstGeom>
      </xdr:spPr>
    </xdr:pic>
    <xdr:clientData/>
  </xdr:oneCellAnchor>
  <xdr:oneCellAnchor>
    <xdr:from>
      <xdr:col>0</xdr:col>
      <xdr:colOff>76200</xdr:colOff>
      <xdr:row>9</xdr:row>
      <xdr:rowOff>0</xdr:rowOff>
    </xdr:from>
    <xdr:ext cx="1495425" cy="1219201"/>
    <xdr:pic>
      <xdr:nvPicPr>
        <xdr:cNvPr id="300" name="그림 299" hidden="1">
          <a:extLst>
            <a:ext uri="{FF2B5EF4-FFF2-40B4-BE49-F238E27FC236}">
              <a16:creationId xmlns:a16="http://schemas.microsoft.com/office/drawing/2014/main" id="{EF64027F-070B-4476-AA0B-06F6D84829D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6806" t="22556" r="-11966" b="22978"/>
        <a:stretch/>
      </xdr:blipFill>
      <xdr:spPr>
        <a:xfrm>
          <a:off x="76200" y="1385455"/>
          <a:ext cx="1495425" cy="1219201"/>
        </a:xfrm>
        <a:prstGeom prst="rect">
          <a:avLst/>
        </a:prstGeom>
      </xdr:spPr>
    </xdr:pic>
    <xdr:clientData/>
  </xdr:oneCellAnchor>
  <xdr:oneCellAnchor>
    <xdr:from>
      <xdr:col>0</xdr:col>
      <xdr:colOff>57150</xdr:colOff>
      <xdr:row>9</xdr:row>
      <xdr:rowOff>0</xdr:rowOff>
    </xdr:from>
    <xdr:ext cx="1533525" cy="1209675"/>
    <xdr:pic>
      <xdr:nvPicPr>
        <xdr:cNvPr id="302" name="그림 301" hidden="1">
          <a:extLst>
            <a:ext uri="{FF2B5EF4-FFF2-40B4-BE49-F238E27FC236}">
              <a16:creationId xmlns:a16="http://schemas.microsoft.com/office/drawing/2014/main" id="{30999435-594F-4E9B-A67B-3A70875B36E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8354" t="23931" r="-13961" b="21794"/>
        <a:stretch/>
      </xdr:blipFill>
      <xdr:spPr>
        <a:xfrm>
          <a:off x="57150" y="1385455"/>
          <a:ext cx="1533525" cy="1209675"/>
        </a:xfrm>
        <a:prstGeom prst="rect">
          <a:avLst/>
        </a:prstGeom>
      </xdr:spPr>
    </xdr:pic>
    <xdr:clientData/>
  </xdr:oneCellAnchor>
  <xdr:oneCellAnchor>
    <xdr:from>
      <xdr:col>0</xdr:col>
      <xdr:colOff>57149</xdr:colOff>
      <xdr:row>9</xdr:row>
      <xdr:rowOff>0</xdr:rowOff>
    </xdr:from>
    <xdr:ext cx="1533525" cy="1209675"/>
    <xdr:pic>
      <xdr:nvPicPr>
        <xdr:cNvPr id="309" name="그림 308" hidden="1">
          <a:extLst>
            <a:ext uri="{FF2B5EF4-FFF2-40B4-BE49-F238E27FC236}">
              <a16:creationId xmlns:a16="http://schemas.microsoft.com/office/drawing/2014/main" id="{F91CDF06-E154-41AD-B3CB-36D4FDCC501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8396" t="19546" r="-14504" b="24545"/>
        <a:stretch/>
      </xdr:blipFill>
      <xdr:spPr>
        <a:xfrm>
          <a:off x="57149" y="1385455"/>
          <a:ext cx="1533525" cy="1209675"/>
        </a:xfrm>
        <a:prstGeom prst="rect">
          <a:avLst/>
        </a:prstGeom>
      </xdr:spPr>
    </xdr:pic>
    <xdr:clientData/>
  </xdr:oneCellAnchor>
  <xdr:oneCellAnchor>
    <xdr:from>
      <xdr:col>0</xdr:col>
      <xdr:colOff>47626</xdr:colOff>
      <xdr:row>9</xdr:row>
      <xdr:rowOff>0</xdr:rowOff>
    </xdr:from>
    <xdr:ext cx="1533524" cy="1162050"/>
    <xdr:pic>
      <xdr:nvPicPr>
        <xdr:cNvPr id="312" name="그림 311" hidden="1">
          <a:extLst>
            <a:ext uri="{FF2B5EF4-FFF2-40B4-BE49-F238E27FC236}">
              <a16:creationId xmlns:a16="http://schemas.microsoft.com/office/drawing/2014/main" id="{4110AE8A-44BA-45D2-9F78-B6DF542906A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8409" t="22405" r="-14506" b="26977"/>
        <a:stretch/>
      </xdr:blipFill>
      <xdr:spPr>
        <a:xfrm>
          <a:off x="47626" y="1385455"/>
          <a:ext cx="1533524" cy="1162050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9</xdr:row>
      <xdr:rowOff>0</xdr:rowOff>
    </xdr:from>
    <xdr:ext cx="1581150" cy="1200150"/>
    <xdr:pic>
      <xdr:nvPicPr>
        <xdr:cNvPr id="315" name="그림 314" hidden="1">
          <a:extLst>
            <a:ext uri="{FF2B5EF4-FFF2-40B4-BE49-F238E27FC236}">
              <a16:creationId xmlns:a16="http://schemas.microsoft.com/office/drawing/2014/main" id="{D04E1B46-CCE8-4CDE-AE33-F5365700EA5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1647" t="22272" r="-17238" b="22707"/>
        <a:stretch/>
      </xdr:blipFill>
      <xdr:spPr>
        <a:xfrm>
          <a:off x="19050" y="1385455"/>
          <a:ext cx="1581150" cy="1200150"/>
        </a:xfrm>
        <a:prstGeom prst="rect">
          <a:avLst/>
        </a:prstGeom>
      </xdr:spPr>
    </xdr:pic>
    <xdr:clientData/>
  </xdr:oneCellAnchor>
  <xdr:oneCellAnchor>
    <xdr:from>
      <xdr:col>0</xdr:col>
      <xdr:colOff>171449</xdr:colOff>
      <xdr:row>9</xdr:row>
      <xdr:rowOff>0</xdr:rowOff>
    </xdr:from>
    <xdr:ext cx="1190625" cy="1190625"/>
    <xdr:pic>
      <xdr:nvPicPr>
        <xdr:cNvPr id="704" name="그림 703" hidden="1">
          <a:extLst>
            <a:ext uri="{FF2B5EF4-FFF2-40B4-BE49-F238E27FC236}">
              <a16:creationId xmlns:a16="http://schemas.microsoft.com/office/drawing/2014/main" id="{A1ADC687-D46F-4545-8EF0-DA9F20ED81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1449" y="1385455"/>
          <a:ext cx="1190625" cy="1190625"/>
        </a:xfrm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0</xdr:rowOff>
    </xdr:from>
    <xdr:ext cx="1552575" cy="1162051"/>
    <xdr:pic>
      <xdr:nvPicPr>
        <xdr:cNvPr id="705" name="그림 704" hidden="1">
          <a:extLst>
            <a:ext uri="{FF2B5EF4-FFF2-40B4-BE49-F238E27FC236}">
              <a16:creationId xmlns:a16="http://schemas.microsoft.com/office/drawing/2014/main" id="{05E23539-FAAC-4714-ACE3-991FBA6E92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9523" t="18037" r="-19841" b="19073"/>
        <a:stretch/>
      </xdr:blipFill>
      <xdr:spPr>
        <a:xfrm>
          <a:off x="47625" y="1385455"/>
          <a:ext cx="1552575" cy="1162051"/>
        </a:xfrm>
        <a:prstGeom prst="rect">
          <a:avLst/>
        </a:prstGeom>
      </xdr:spPr>
    </xdr:pic>
    <xdr:clientData/>
  </xdr:oneCellAnchor>
  <xdr:oneCellAnchor>
    <xdr:from>
      <xdr:col>0</xdr:col>
      <xdr:colOff>19049</xdr:colOff>
      <xdr:row>9</xdr:row>
      <xdr:rowOff>0</xdr:rowOff>
    </xdr:from>
    <xdr:ext cx="1571625" cy="1152525"/>
    <xdr:pic>
      <xdr:nvPicPr>
        <xdr:cNvPr id="706" name="그림 705" hidden="1">
          <a:extLst>
            <a:ext uri="{FF2B5EF4-FFF2-40B4-BE49-F238E27FC236}">
              <a16:creationId xmlns:a16="http://schemas.microsoft.com/office/drawing/2014/main" id="{7C55782D-E80C-48BE-B2B8-00BE1F76755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0853" t="23546" r="-17054" b="23694"/>
        <a:stretch/>
      </xdr:blipFill>
      <xdr:spPr>
        <a:xfrm>
          <a:off x="19049" y="1385455"/>
          <a:ext cx="1571625" cy="1152525"/>
        </a:xfrm>
        <a:prstGeom prst="rect">
          <a:avLst/>
        </a:prstGeom>
      </xdr:spPr>
    </xdr:pic>
    <xdr:clientData/>
  </xdr:oneCellAnchor>
  <xdr:oneCellAnchor>
    <xdr:from>
      <xdr:col>0</xdr:col>
      <xdr:colOff>26195</xdr:colOff>
      <xdr:row>9</xdr:row>
      <xdr:rowOff>0</xdr:rowOff>
    </xdr:from>
    <xdr:ext cx="1543050" cy="1175385"/>
    <xdr:pic>
      <xdr:nvPicPr>
        <xdr:cNvPr id="707" name="그림 706" hidden="1">
          <a:extLst>
            <a:ext uri="{FF2B5EF4-FFF2-40B4-BE49-F238E27FC236}">
              <a16:creationId xmlns:a16="http://schemas.microsoft.com/office/drawing/2014/main" id="{FCB962B5-2AF1-45B8-8A23-812F09CF57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64" t="43694" r="4823" b="18338"/>
        <a:stretch/>
      </xdr:blipFill>
      <xdr:spPr>
        <a:xfrm>
          <a:off x="26195" y="1385455"/>
          <a:ext cx="1543050" cy="1175385"/>
        </a:xfrm>
        <a:prstGeom prst="rect">
          <a:avLst/>
        </a:prstGeom>
      </xdr:spPr>
    </xdr:pic>
    <xdr:clientData/>
  </xdr:oneCellAnchor>
  <xdr:oneCellAnchor>
    <xdr:from>
      <xdr:col>0</xdr:col>
      <xdr:colOff>28576</xdr:colOff>
      <xdr:row>9</xdr:row>
      <xdr:rowOff>0</xdr:rowOff>
    </xdr:from>
    <xdr:ext cx="1543050" cy="1200151"/>
    <xdr:pic>
      <xdr:nvPicPr>
        <xdr:cNvPr id="708" name="그림 707" hidden="1">
          <a:extLst>
            <a:ext uri="{FF2B5EF4-FFF2-40B4-BE49-F238E27FC236}">
              <a16:creationId xmlns:a16="http://schemas.microsoft.com/office/drawing/2014/main" id="{FEDC2F6E-08E4-413C-AD2B-F1C9F8D7D77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201" t="52575" r="13179" b="17843"/>
        <a:stretch/>
      </xdr:blipFill>
      <xdr:spPr>
        <a:xfrm>
          <a:off x="28576" y="1385455"/>
          <a:ext cx="1543050" cy="1200151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9</xdr:row>
      <xdr:rowOff>0</xdr:rowOff>
    </xdr:from>
    <xdr:ext cx="1552575" cy="1162051"/>
    <xdr:pic>
      <xdr:nvPicPr>
        <xdr:cNvPr id="709" name="그림 708" hidden="1">
          <a:extLst>
            <a:ext uri="{FF2B5EF4-FFF2-40B4-BE49-F238E27FC236}">
              <a16:creationId xmlns:a16="http://schemas.microsoft.com/office/drawing/2014/main" id="{451ADB49-BB2F-46AF-BA8B-02FB92B116B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04" t="9534" r="11404" b="12893"/>
        <a:stretch/>
      </xdr:blipFill>
      <xdr:spPr>
        <a:xfrm>
          <a:off x="28575" y="1385455"/>
          <a:ext cx="1552575" cy="1162051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9</xdr:row>
      <xdr:rowOff>0</xdr:rowOff>
    </xdr:from>
    <xdr:ext cx="1562100" cy="1190626"/>
    <xdr:pic>
      <xdr:nvPicPr>
        <xdr:cNvPr id="710" name="그림 709" hidden="1">
          <a:extLst>
            <a:ext uri="{FF2B5EF4-FFF2-40B4-BE49-F238E27FC236}">
              <a16:creationId xmlns:a16="http://schemas.microsoft.com/office/drawing/2014/main" id="{080CE865-DCAB-477F-B1BF-A3DBCE21493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358" t="21336" r="20755" b="10284"/>
        <a:stretch/>
      </xdr:blipFill>
      <xdr:spPr>
        <a:xfrm>
          <a:off x="28575" y="1385455"/>
          <a:ext cx="1562100" cy="1190626"/>
        </a:xfrm>
        <a:prstGeom prst="rect">
          <a:avLst/>
        </a:prstGeom>
      </xdr:spPr>
    </xdr:pic>
    <xdr:clientData/>
  </xdr:oneCellAnchor>
  <xdr:oneCellAnchor>
    <xdr:from>
      <xdr:col>0</xdr:col>
      <xdr:colOff>47626</xdr:colOff>
      <xdr:row>9</xdr:row>
      <xdr:rowOff>0</xdr:rowOff>
    </xdr:from>
    <xdr:ext cx="1543050" cy="1152525"/>
    <xdr:pic>
      <xdr:nvPicPr>
        <xdr:cNvPr id="711" name="그림 710" hidden="1">
          <a:extLst>
            <a:ext uri="{FF2B5EF4-FFF2-40B4-BE49-F238E27FC236}">
              <a16:creationId xmlns:a16="http://schemas.microsoft.com/office/drawing/2014/main" id="{C5661F09-5040-43E9-8B14-423C9AB6B13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557" t="16599" r="20611" b="16449"/>
        <a:stretch/>
      </xdr:blipFill>
      <xdr:spPr>
        <a:xfrm>
          <a:off x="47626" y="1385455"/>
          <a:ext cx="1543050" cy="1152525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9</xdr:row>
      <xdr:rowOff>0</xdr:rowOff>
    </xdr:from>
    <xdr:ext cx="1571625" cy="1171575"/>
    <xdr:pic>
      <xdr:nvPicPr>
        <xdr:cNvPr id="712" name="그림 711" hidden="1">
          <a:extLst>
            <a:ext uri="{FF2B5EF4-FFF2-40B4-BE49-F238E27FC236}">
              <a16:creationId xmlns:a16="http://schemas.microsoft.com/office/drawing/2014/main" id="{D68D7953-8EE0-4121-B4D5-BFBB10E66F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27" b="12727"/>
        <a:stretch/>
      </xdr:blipFill>
      <xdr:spPr>
        <a:xfrm>
          <a:off x="28575" y="1385455"/>
          <a:ext cx="1571625" cy="1171575"/>
        </a:xfrm>
        <a:prstGeom prst="rect">
          <a:avLst/>
        </a:prstGeom>
      </xdr:spPr>
    </xdr:pic>
    <xdr:clientData/>
  </xdr:oneCellAnchor>
  <xdr:oneCellAnchor>
    <xdr:from>
      <xdr:col>0</xdr:col>
      <xdr:colOff>92447</xdr:colOff>
      <xdr:row>9</xdr:row>
      <xdr:rowOff>0</xdr:rowOff>
    </xdr:from>
    <xdr:ext cx="1487582" cy="1191600"/>
    <xdr:pic>
      <xdr:nvPicPr>
        <xdr:cNvPr id="713" name="그림 712" hidden="1">
          <a:extLst>
            <a:ext uri="{FF2B5EF4-FFF2-40B4-BE49-F238E27FC236}">
              <a16:creationId xmlns:a16="http://schemas.microsoft.com/office/drawing/2014/main" id="{57EB2548-DA4A-4437-917C-F409A75233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92447" y="1385455"/>
          <a:ext cx="1487582" cy="1191600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9</xdr:row>
      <xdr:rowOff>0</xdr:rowOff>
    </xdr:from>
    <xdr:ext cx="1562100" cy="1209676"/>
    <xdr:pic>
      <xdr:nvPicPr>
        <xdr:cNvPr id="714" name="그림 713" hidden="1">
          <a:extLst>
            <a:ext uri="{FF2B5EF4-FFF2-40B4-BE49-F238E27FC236}">
              <a16:creationId xmlns:a16="http://schemas.microsoft.com/office/drawing/2014/main" id="{A9BE9E25-8AB0-4C34-9FC8-DCF8A33340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280" b="11280"/>
        <a:stretch/>
      </xdr:blipFill>
      <xdr:spPr>
        <a:xfrm>
          <a:off x="28575" y="1385455"/>
          <a:ext cx="1562100" cy="1209676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9</xdr:row>
      <xdr:rowOff>0</xdr:rowOff>
    </xdr:from>
    <xdr:ext cx="1562100" cy="1175385"/>
    <xdr:pic>
      <xdr:nvPicPr>
        <xdr:cNvPr id="715" name="그림 714" hidden="1">
          <a:extLst>
            <a:ext uri="{FF2B5EF4-FFF2-40B4-BE49-F238E27FC236}">
              <a16:creationId xmlns:a16="http://schemas.microsoft.com/office/drawing/2014/main" id="{16BF8A1A-7633-4785-A28E-9B99E0663D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378" b="12378"/>
        <a:stretch/>
      </xdr:blipFill>
      <xdr:spPr>
        <a:xfrm>
          <a:off x="28575" y="1385455"/>
          <a:ext cx="1562100" cy="1175385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9</xdr:row>
      <xdr:rowOff>0</xdr:rowOff>
    </xdr:from>
    <xdr:ext cx="1571626" cy="1203960"/>
    <xdr:pic>
      <xdr:nvPicPr>
        <xdr:cNvPr id="716" name="그림 715" hidden="1">
          <a:extLst>
            <a:ext uri="{FF2B5EF4-FFF2-40B4-BE49-F238E27FC236}">
              <a16:creationId xmlns:a16="http://schemas.microsoft.com/office/drawing/2014/main" id="{DEFCCD76-5990-4537-B594-4DD1C0E511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697" b="11697"/>
        <a:stretch/>
      </xdr:blipFill>
      <xdr:spPr>
        <a:xfrm>
          <a:off x="38100" y="1385455"/>
          <a:ext cx="1571626" cy="1203960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9</xdr:row>
      <xdr:rowOff>0</xdr:rowOff>
    </xdr:from>
    <xdr:ext cx="1552575" cy="1181101"/>
    <xdr:pic>
      <xdr:nvPicPr>
        <xdr:cNvPr id="717" name="그림 716" hidden="1">
          <a:extLst>
            <a:ext uri="{FF2B5EF4-FFF2-40B4-BE49-F238E27FC236}">
              <a16:creationId xmlns:a16="http://schemas.microsoft.com/office/drawing/2014/main" id="{0B8EC971-6721-4B8E-9EB2-D59BCB28A6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963" b="11963"/>
        <a:stretch/>
      </xdr:blipFill>
      <xdr:spPr>
        <a:xfrm>
          <a:off x="38100" y="1385455"/>
          <a:ext cx="1552575" cy="1181101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9</xdr:row>
      <xdr:rowOff>0</xdr:rowOff>
    </xdr:from>
    <xdr:ext cx="1571625" cy="1200150"/>
    <xdr:pic>
      <xdr:nvPicPr>
        <xdr:cNvPr id="718" name="그림 717" hidden="1">
          <a:extLst>
            <a:ext uri="{FF2B5EF4-FFF2-40B4-BE49-F238E27FC236}">
              <a16:creationId xmlns:a16="http://schemas.microsoft.com/office/drawing/2014/main" id="{D78CD7EA-C83F-43EC-B06A-1BBE353A58D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140" t="39195" r="24138" b="37546"/>
        <a:stretch/>
      </xdr:blipFill>
      <xdr:spPr>
        <a:xfrm>
          <a:off x="28575" y="1385455"/>
          <a:ext cx="1571625" cy="1200150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9</xdr:row>
      <xdr:rowOff>0</xdr:rowOff>
    </xdr:from>
    <xdr:ext cx="1562100" cy="1200150"/>
    <xdr:pic>
      <xdr:nvPicPr>
        <xdr:cNvPr id="719" name="그림 718" hidden="1">
          <a:extLst>
            <a:ext uri="{FF2B5EF4-FFF2-40B4-BE49-F238E27FC236}">
              <a16:creationId xmlns:a16="http://schemas.microsoft.com/office/drawing/2014/main" id="{89DB3176-3E28-4AE4-8822-481EB47851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392" t="40076" r="21967" b="35878"/>
        <a:stretch/>
      </xdr:blipFill>
      <xdr:spPr>
        <a:xfrm>
          <a:off x="38100" y="1385455"/>
          <a:ext cx="1562100" cy="1200150"/>
        </a:xfrm>
        <a:prstGeom prst="rect">
          <a:avLst/>
        </a:prstGeom>
      </xdr:spPr>
    </xdr:pic>
    <xdr:clientData/>
  </xdr:oneCellAnchor>
  <xdr:oneCellAnchor>
    <xdr:from>
      <xdr:col>0</xdr:col>
      <xdr:colOff>28576</xdr:colOff>
      <xdr:row>9</xdr:row>
      <xdr:rowOff>0</xdr:rowOff>
    </xdr:from>
    <xdr:ext cx="1562100" cy="1181100"/>
    <xdr:pic>
      <xdr:nvPicPr>
        <xdr:cNvPr id="720" name="그림 719" hidden="1">
          <a:extLst>
            <a:ext uri="{FF2B5EF4-FFF2-40B4-BE49-F238E27FC236}">
              <a16:creationId xmlns:a16="http://schemas.microsoft.com/office/drawing/2014/main" id="{F8FA6C69-C584-46FE-BFB2-2C604C55770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479" t="42390" r="28985" b="37393"/>
        <a:stretch/>
      </xdr:blipFill>
      <xdr:spPr>
        <a:xfrm>
          <a:off x="28576" y="1385455"/>
          <a:ext cx="1562100" cy="1181100"/>
        </a:xfrm>
        <a:prstGeom prst="rect">
          <a:avLst/>
        </a:prstGeom>
      </xdr:spPr>
    </xdr:pic>
    <xdr:clientData/>
  </xdr:oneCellAnchor>
  <xdr:oneCellAnchor>
    <xdr:from>
      <xdr:col>0</xdr:col>
      <xdr:colOff>38099</xdr:colOff>
      <xdr:row>9</xdr:row>
      <xdr:rowOff>0</xdr:rowOff>
    </xdr:from>
    <xdr:ext cx="1552576" cy="1190625"/>
    <xdr:pic>
      <xdr:nvPicPr>
        <xdr:cNvPr id="721" name="그림 720" hidden="1">
          <a:extLst>
            <a:ext uri="{FF2B5EF4-FFF2-40B4-BE49-F238E27FC236}">
              <a16:creationId xmlns:a16="http://schemas.microsoft.com/office/drawing/2014/main" id="{0F060B12-72B8-4FBE-A6CF-5F84E6D902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99" y="1385455"/>
          <a:ext cx="1552576" cy="1190625"/>
        </a:xfrm>
        <a:prstGeom prst="rect">
          <a:avLst/>
        </a:prstGeom>
      </xdr:spPr>
    </xdr:pic>
    <xdr:clientData/>
  </xdr:oneCellAnchor>
  <xdr:oneCellAnchor>
    <xdr:from>
      <xdr:col>0</xdr:col>
      <xdr:colOff>47624</xdr:colOff>
      <xdr:row>9</xdr:row>
      <xdr:rowOff>0</xdr:rowOff>
    </xdr:from>
    <xdr:ext cx="1543051" cy="1209675"/>
    <xdr:pic>
      <xdr:nvPicPr>
        <xdr:cNvPr id="722" name="그림 721" hidden="1">
          <a:extLst>
            <a:ext uri="{FF2B5EF4-FFF2-40B4-BE49-F238E27FC236}">
              <a16:creationId xmlns:a16="http://schemas.microsoft.com/office/drawing/2014/main" id="{A98929BD-8F06-49B0-896E-3AA4617CFA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4" y="1385455"/>
          <a:ext cx="1543051" cy="1209675"/>
        </a:xfrm>
        <a:prstGeom prst="rect">
          <a:avLst/>
        </a:prstGeom>
      </xdr:spPr>
    </xdr:pic>
    <xdr:clientData/>
  </xdr:oneCellAnchor>
  <xdr:oneCellAnchor>
    <xdr:from>
      <xdr:col>0</xdr:col>
      <xdr:colOff>28574</xdr:colOff>
      <xdr:row>9</xdr:row>
      <xdr:rowOff>0</xdr:rowOff>
    </xdr:from>
    <xdr:ext cx="1562101" cy="1209675"/>
    <xdr:pic>
      <xdr:nvPicPr>
        <xdr:cNvPr id="723" name="그림 722" hidden="1">
          <a:extLst>
            <a:ext uri="{FF2B5EF4-FFF2-40B4-BE49-F238E27FC236}">
              <a16:creationId xmlns:a16="http://schemas.microsoft.com/office/drawing/2014/main" id="{77CEB14A-4BA4-42D3-BB7C-3B139EE1E0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1385455"/>
          <a:ext cx="1562101" cy="1209675"/>
        </a:xfrm>
        <a:prstGeom prst="rect">
          <a:avLst/>
        </a:prstGeom>
      </xdr:spPr>
    </xdr:pic>
    <xdr:clientData/>
  </xdr:oneCellAnchor>
  <xdr:oneCellAnchor>
    <xdr:from>
      <xdr:col>0</xdr:col>
      <xdr:colOff>28574</xdr:colOff>
      <xdr:row>9</xdr:row>
      <xdr:rowOff>0</xdr:rowOff>
    </xdr:from>
    <xdr:ext cx="1571626" cy="1209675"/>
    <xdr:pic>
      <xdr:nvPicPr>
        <xdr:cNvPr id="724" name="그림 723" hidden="1">
          <a:extLst>
            <a:ext uri="{FF2B5EF4-FFF2-40B4-BE49-F238E27FC236}">
              <a16:creationId xmlns:a16="http://schemas.microsoft.com/office/drawing/2014/main" id="{E70FE9D0-1724-4B78-9606-207E188AFD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1385455"/>
          <a:ext cx="1571626" cy="1209675"/>
        </a:xfrm>
        <a:prstGeom prst="rect">
          <a:avLst/>
        </a:prstGeom>
      </xdr:spPr>
    </xdr:pic>
    <xdr:clientData/>
  </xdr:oneCellAnchor>
  <xdr:oneCellAnchor>
    <xdr:from>
      <xdr:col>0</xdr:col>
      <xdr:colOff>28574</xdr:colOff>
      <xdr:row>9</xdr:row>
      <xdr:rowOff>0</xdr:rowOff>
    </xdr:from>
    <xdr:ext cx="1581151" cy="1190626"/>
    <xdr:pic>
      <xdr:nvPicPr>
        <xdr:cNvPr id="725" name="그림 724" hidden="1">
          <a:extLst>
            <a:ext uri="{FF2B5EF4-FFF2-40B4-BE49-F238E27FC236}">
              <a16:creationId xmlns:a16="http://schemas.microsoft.com/office/drawing/2014/main" id="{3A56A891-7E81-4A1E-BB46-8F0BFF2EFC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1385455"/>
          <a:ext cx="1581151" cy="1190626"/>
        </a:xfrm>
        <a:prstGeom prst="rect">
          <a:avLst/>
        </a:prstGeom>
      </xdr:spPr>
    </xdr:pic>
    <xdr:clientData/>
  </xdr:oneCellAnchor>
  <xdr:oneCellAnchor>
    <xdr:from>
      <xdr:col>0</xdr:col>
      <xdr:colOff>38099</xdr:colOff>
      <xdr:row>9</xdr:row>
      <xdr:rowOff>0</xdr:rowOff>
    </xdr:from>
    <xdr:ext cx="1552575" cy="1200150"/>
    <xdr:pic>
      <xdr:nvPicPr>
        <xdr:cNvPr id="726" name="그림 725" hidden="1">
          <a:extLst>
            <a:ext uri="{FF2B5EF4-FFF2-40B4-BE49-F238E27FC236}">
              <a16:creationId xmlns:a16="http://schemas.microsoft.com/office/drawing/2014/main" id="{81E840F1-A27B-4F6E-8224-3BC77DD504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99" y="1385455"/>
          <a:ext cx="1552575" cy="1200150"/>
        </a:xfrm>
        <a:prstGeom prst="rect">
          <a:avLst/>
        </a:prstGeom>
      </xdr:spPr>
    </xdr:pic>
    <xdr:clientData/>
  </xdr:oneCellAnchor>
  <xdr:oneCellAnchor>
    <xdr:from>
      <xdr:col>0</xdr:col>
      <xdr:colOff>28574</xdr:colOff>
      <xdr:row>9</xdr:row>
      <xdr:rowOff>0</xdr:rowOff>
    </xdr:from>
    <xdr:ext cx="1571625" cy="1190625"/>
    <xdr:pic>
      <xdr:nvPicPr>
        <xdr:cNvPr id="727" name="그림 726" hidden="1">
          <a:extLst>
            <a:ext uri="{FF2B5EF4-FFF2-40B4-BE49-F238E27FC236}">
              <a16:creationId xmlns:a16="http://schemas.microsoft.com/office/drawing/2014/main" id="{E674CAFE-5DC3-48AC-B8EB-33CEE5640E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1385455"/>
          <a:ext cx="1571625" cy="1190625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9</xdr:row>
      <xdr:rowOff>0</xdr:rowOff>
    </xdr:from>
    <xdr:ext cx="1581150" cy="1200150"/>
    <xdr:pic>
      <xdr:nvPicPr>
        <xdr:cNvPr id="728" name="그림 727" hidden="1">
          <a:extLst>
            <a:ext uri="{FF2B5EF4-FFF2-40B4-BE49-F238E27FC236}">
              <a16:creationId xmlns:a16="http://schemas.microsoft.com/office/drawing/2014/main" id="{96E13CF8-9549-4A58-B716-42138C2578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85455"/>
          <a:ext cx="1581150" cy="1200150"/>
        </a:xfrm>
        <a:prstGeom prst="rect">
          <a:avLst/>
        </a:prstGeom>
      </xdr:spPr>
    </xdr:pic>
    <xdr:clientData/>
  </xdr:oneCellAnchor>
  <xdr:oneCellAnchor>
    <xdr:from>
      <xdr:col>0</xdr:col>
      <xdr:colOff>28574</xdr:colOff>
      <xdr:row>9</xdr:row>
      <xdr:rowOff>0</xdr:rowOff>
    </xdr:from>
    <xdr:ext cx="1571625" cy="1181100"/>
    <xdr:pic>
      <xdr:nvPicPr>
        <xdr:cNvPr id="729" name="그림 728" hidden="1">
          <a:extLst>
            <a:ext uri="{FF2B5EF4-FFF2-40B4-BE49-F238E27FC236}">
              <a16:creationId xmlns:a16="http://schemas.microsoft.com/office/drawing/2014/main" id="{DBD4CA80-A4D0-4979-90FF-83DF959CA9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1385455"/>
          <a:ext cx="1571625" cy="1181100"/>
        </a:xfrm>
        <a:prstGeom prst="rect">
          <a:avLst/>
        </a:prstGeom>
      </xdr:spPr>
    </xdr:pic>
    <xdr:clientData/>
  </xdr:oneCellAnchor>
  <xdr:oneCellAnchor>
    <xdr:from>
      <xdr:col>0</xdr:col>
      <xdr:colOff>28574</xdr:colOff>
      <xdr:row>9</xdr:row>
      <xdr:rowOff>0</xdr:rowOff>
    </xdr:from>
    <xdr:ext cx="1571625" cy="1200150"/>
    <xdr:pic>
      <xdr:nvPicPr>
        <xdr:cNvPr id="730" name="그림 729" hidden="1">
          <a:extLst>
            <a:ext uri="{FF2B5EF4-FFF2-40B4-BE49-F238E27FC236}">
              <a16:creationId xmlns:a16="http://schemas.microsoft.com/office/drawing/2014/main" id="{8F84353D-5696-4818-98D9-CA63BCFDD8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1385455"/>
          <a:ext cx="1571625" cy="1200150"/>
        </a:xfrm>
        <a:prstGeom prst="rect">
          <a:avLst/>
        </a:prstGeom>
      </xdr:spPr>
    </xdr:pic>
    <xdr:clientData/>
  </xdr:oneCellAnchor>
  <xdr:oneCellAnchor>
    <xdr:from>
      <xdr:col>0</xdr:col>
      <xdr:colOff>99392</xdr:colOff>
      <xdr:row>9</xdr:row>
      <xdr:rowOff>0</xdr:rowOff>
    </xdr:from>
    <xdr:ext cx="1399760" cy="1236554"/>
    <xdr:pic>
      <xdr:nvPicPr>
        <xdr:cNvPr id="326" name="그림 325" hidden="1">
          <a:extLst>
            <a:ext uri="{FF2B5EF4-FFF2-40B4-BE49-F238E27FC236}">
              <a16:creationId xmlns:a16="http://schemas.microsoft.com/office/drawing/2014/main" id="{51F965AA-CBE8-4679-88D7-08B0A31D83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392" y="1385455"/>
          <a:ext cx="1399760" cy="1236554"/>
        </a:xfrm>
        <a:prstGeom prst="rect">
          <a:avLst/>
        </a:prstGeom>
      </xdr:spPr>
    </xdr:pic>
    <xdr:clientData/>
  </xdr:oneCellAnchor>
  <xdr:oneCellAnchor>
    <xdr:from>
      <xdr:col>0</xdr:col>
      <xdr:colOff>82826</xdr:colOff>
      <xdr:row>9</xdr:row>
      <xdr:rowOff>0</xdr:rowOff>
    </xdr:from>
    <xdr:ext cx="1408044" cy="1217056"/>
    <xdr:pic>
      <xdr:nvPicPr>
        <xdr:cNvPr id="327" name="그림 326" hidden="1">
          <a:extLst>
            <a:ext uri="{FF2B5EF4-FFF2-40B4-BE49-F238E27FC236}">
              <a16:creationId xmlns:a16="http://schemas.microsoft.com/office/drawing/2014/main" id="{3BAEFD3C-73A3-4F2E-9E8F-0C3F4615C4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2826" y="1385455"/>
          <a:ext cx="1408044" cy="1217056"/>
        </a:xfrm>
        <a:prstGeom prst="rect">
          <a:avLst/>
        </a:prstGeom>
      </xdr:spPr>
    </xdr:pic>
    <xdr:clientData/>
  </xdr:oneCellAnchor>
  <xdr:oneCellAnchor>
    <xdr:from>
      <xdr:col>0</xdr:col>
      <xdr:colOff>82826</xdr:colOff>
      <xdr:row>9</xdr:row>
      <xdr:rowOff>0</xdr:rowOff>
    </xdr:from>
    <xdr:ext cx="1416327" cy="1224364"/>
    <xdr:pic>
      <xdr:nvPicPr>
        <xdr:cNvPr id="328" name="그림 327" hidden="1">
          <a:extLst>
            <a:ext uri="{FF2B5EF4-FFF2-40B4-BE49-F238E27FC236}">
              <a16:creationId xmlns:a16="http://schemas.microsoft.com/office/drawing/2014/main" id="{90AB54C5-3AB9-47EB-8C5F-B794162579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2826" y="1385455"/>
          <a:ext cx="1416327" cy="1224364"/>
        </a:xfrm>
        <a:prstGeom prst="rect">
          <a:avLst/>
        </a:prstGeom>
      </xdr:spPr>
    </xdr:pic>
    <xdr:clientData/>
  </xdr:oneCellAnchor>
  <xdr:oneCellAnchor>
    <xdr:from>
      <xdr:col>0</xdr:col>
      <xdr:colOff>50731</xdr:colOff>
      <xdr:row>9</xdr:row>
      <xdr:rowOff>0</xdr:rowOff>
    </xdr:from>
    <xdr:ext cx="1449456" cy="1219611"/>
    <xdr:pic>
      <xdr:nvPicPr>
        <xdr:cNvPr id="330" name="그림 329" hidden="1">
          <a:extLst>
            <a:ext uri="{FF2B5EF4-FFF2-40B4-BE49-F238E27FC236}">
              <a16:creationId xmlns:a16="http://schemas.microsoft.com/office/drawing/2014/main" id="{E7848172-CC0E-4390-A6DE-9955F9F6AE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0731" y="1385455"/>
          <a:ext cx="1449456" cy="1219611"/>
        </a:xfrm>
        <a:prstGeom prst="rect">
          <a:avLst/>
        </a:prstGeom>
      </xdr:spPr>
    </xdr:pic>
    <xdr:clientData/>
  </xdr:oneCellAnchor>
  <xdr:oneCellAnchor>
    <xdr:from>
      <xdr:col>0</xdr:col>
      <xdr:colOff>91111</xdr:colOff>
      <xdr:row>9</xdr:row>
      <xdr:rowOff>0</xdr:rowOff>
    </xdr:from>
    <xdr:ext cx="1424608" cy="1201128"/>
    <xdr:pic>
      <xdr:nvPicPr>
        <xdr:cNvPr id="332" name="그림 331" hidden="1">
          <a:extLst>
            <a:ext uri="{FF2B5EF4-FFF2-40B4-BE49-F238E27FC236}">
              <a16:creationId xmlns:a16="http://schemas.microsoft.com/office/drawing/2014/main" id="{55876107-66B3-4548-AF06-BE05760F3B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1111" y="1385455"/>
          <a:ext cx="1424608" cy="1201128"/>
        </a:xfrm>
        <a:prstGeom prst="rect">
          <a:avLst/>
        </a:prstGeom>
      </xdr:spPr>
    </xdr:pic>
    <xdr:clientData/>
  </xdr:oneCellAnchor>
  <xdr:oneCellAnchor>
    <xdr:from>
      <xdr:col>0</xdr:col>
      <xdr:colOff>145677</xdr:colOff>
      <xdr:row>9</xdr:row>
      <xdr:rowOff>0</xdr:rowOff>
    </xdr:from>
    <xdr:ext cx="1336909" cy="1243573"/>
    <xdr:pic>
      <xdr:nvPicPr>
        <xdr:cNvPr id="352" name="그림 351" hidden="1">
          <a:extLst>
            <a:ext uri="{FF2B5EF4-FFF2-40B4-BE49-F238E27FC236}">
              <a16:creationId xmlns:a16="http://schemas.microsoft.com/office/drawing/2014/main" id="{E600DAA2-BABB-49FC-BFEE-1B939F13B6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5677" y="1385455"/>
          <a:ext cx="1336909" cy="1243573"/>
        </a:xfrm>
        <a:prstGeom prst="rect">
          <a:avLst/>
        </a:prstGeom>
      </xdr:spPr>
    </xdr:pic>
    <xdr:clientData/>
  </xdr:oneCellAnchor>
  <xdr:oneCellAnchor>
    <xdr:from>
      <xdr:col>0</xdr:col>
      <xdr:colOff>145676</xdr:colOff>
      <xdr:row>9</xdr:row>
      <xdr:rowOff>0</xdr:rowOff>
    </xdr:from>
    <xdr:ext cx="1322294" cy="1235379"/>
    <xdr:pic>
      <xdr:nvPicPr>
        <xdr:cNvPr id="363" name="그림 362" hidden="1">
          <a:extLst>
            <a:ext uri="{FF2B5EF4-FFF2-40B4-BE49-F238E27FC236}">
              <a16:creationId xmlns:a16="http://schemas.microsoft.com/office/drawing/2014/main" id="{662ED748-E7AC-42AA-8F69-11001068CD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5676" y="1385455"/>
          <a:ext cx="1322294" cy="1235379"/>
        </a:xfrm>
        <a:prstGeom prst="rect">
          <a:avLst/>
        </a:prstGeom>
      </xdr:spPr>
    </xdr:pic>
    <xdr:clientData/>
  </xdr:oneCellAnchor>
  <xdr:oneCellAnchor>
    <xdr:from>
      <xdr:col>0</xdr:col>
      <xdr:colOff>151789</xdr:colOff>
      <xdr:row>9</xdr:row>
      <xdr:rowOff>0</xdr:rowOff>
    </xdr:from>
    <xdr:ext cx="1344706" cy="1278243"/>
    <xdr:pic>
      <xdr:nvPicPr>
        <xdr:cNvPr id="364" name="그림 363" hidden="1">
          <a:extLst>
            <a:ext uri="{FF2B5EF4-FFF2-40B4-BE49-F238E27FC236}">
              <a16:creationId xmlns:a16="http://schemas.microsoft.com/office/drawing/2014/main" id="{A54233F8-AF83-40F6-AF25-0788C2FF93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1789" y="1385455"/>
          <a:ext cx="1344706" cy="1278243"/>
        </a:xfrm>
        <a:prstGeom prst="rect">
          <a:avLst/>
        </a:prstGeom>
      </xdr:spPr>
    </xdr:pic>
    <xdr:clientData/>
  </xdr:oneCellAnchor>
  <xdr:oneCellAnchor>
    <xdr:from>
      <xdr:col>0</xdr:col>
      <xdr:colOff>124239</xdr:colOff>
      <xdr:row>9</xdr:row>
      <xdr:rowOff>0</xdr:rowOff>
    </xdr:from>
    <xdr:ext cx="1366631" cy="1232647"/>
    <xdr:pic>
      <xdr:nvPicPr>
        <xdr:cNvPr id="365" name="그림 364" hidden="1">
          <a:extLst>
            <a:ext uri="{FF2B5EF4-FFF2-40B4-BE49-F238E27FC236}">
              <a16:creationId xmlns:a16="http://schemas.microsoft.com/office/drawing/2014/main" id="{402AC298-EBDE-45C8-B1F3-2E737CF81D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4239" y="1385455"/>
          <a:ext cx="1366631" cy="1232647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</xdr:row>
      <xdr:rowOff>0</xdr:rowOff>
    </xdr:from>
    <xdr:ext cx="1438275" cy="1447600"/>
    <xdr:pic>
      <xdr:nvPicPr>
        <xdr:cNvPr id="366" name="그림 365" hidden="1">
          <a:extLst>
            <a:ext uri="{FF2B5EF4-FFF2-40B4-BE49-F238E27FC236}">
              <a16:creationId xmlns:a16="http://schemas.microsoft.com/office/drawing/2014/main" id="{24E231B0-1E3A-4E53-B52E-1799898BE7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1385455"/>
          <a:ext cx="1438275" cy="1447600"/>
        </a:xfrm>
        <a:prstGeom prst="rect">
          <a:avLst/>
        </a:prstGeom>
      </xdr:spPr>
    </xdr:pic>
    <xdr:clientData/>
  </xdr:oneCellAnchor>
  <xdr:oneCellAnchor>
    <xdr:from>
      <xdr:col>0</xdr:col>
      <xdr:colOff>85725</xdr:colOff>
      <xdr:row>9</xdr:row>
      <xdr:rowOff>0</xdr:rowOff>
    </xdr:from>
    <xdr:ext cx="1466849" cy="1476174"/>
    <xdr:pic>
      <xdr:nvPicPr>
        <xdr:cNvPr id="367" name="그림 366" hidden="1">
          <a:extLst>
            <a:ext uri="{FF2B5EF4-FFF2-40B4-BE49-F238E27FC236}">
              <a16:creationId xmlns:a16="http://schemas.microsoft.com/office/drawing/2014/main" id="{D94FB86F-D65F-4F4F-9C30-11C320EE5B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385455"/>
          <a:ext cx="1466849" cy="1476174"/>
        </a:xfrm>
        <a:prstGeom prst="rect">
          <a:avLst/>
        </a:prstGeom>
      </xdr:spPr>
    </xdr:pic>
    <xdr:clientData/>
  </xdr:oneCellAnchor>
  <xdr:oneCellAnchor>
    <xdr:from>
      <xdr:col>0</xdr:col>
      <xdr:colOff>95252</xdr:colOff>
      <xdr:row>9</xdr:row>
      <xdr:rowOff>0</xdr:rowOff>
    </xdr:from>
    <xdr:ext cx="1400400" cy="1238400"/>
    <xdr:pic>
      <xdr:nvPicPr>
        <xdr:cNvPr id="368" name="그림 367" hidden="1">
          <a:extLst>
            <a:ext uri="{FF2B5EF4-FFF2-40B4-BE49-F238E27FC236}">
              <a16:creationId xmlns:a16="http://schemas.microsoft.com/office/drawing/2014/main" id="{88353DFA-4F6D-4262-B505-C2AEFF674D4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52" y="138545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79447</xdr:colOff>
      <xdr:row>9</xdr:row>
      <xdr:rowOff>0</xdr:rowOff>
    </xdr:from>
    <xdr:ext cx="1400400" cy="1236568"/>
    <xdr:pic>
      <xdr:nvPicPr>
        <xdr:cNvPr id="369" name="그림 368" hidden="1">
          <a:extLst>
            <a:ext uri="{FF2B5EF4-FFF2-40B4-BE49-F238E27FC236}">
              <a16:creationId xmlns:a16="http://schemas.microsoft.com/office/drawing/2014/main" id="{41BDDCA7-DCA3-4D70-91BF-05218AD24FD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9447" y="1385455"/>
          <a:ext cx="1400400" cy="1236568"/>
        </a:xfrm>
        <a:prstGeom prst="rect">
          <a:avLst/>
        </a:prstGeom>
      </xdr:spPr>
    </xdr:pic>
    <xdr:clientData/>
  </xdr:oneCellAnchor>
  <xdr:oneCellAnchor>
    <xdr:from>
      <xdr:col>0</xdr:col>
      <xdr:colOff>91278</xdr:colOff>
      <xdr:row>9</xdr:row>
      <xdr:rowOff>0</xdr:rowOff>
    </xdr:from>
    <xdr:ext cx="1400400" cy="1238400"/>
    <xdr:pic>
      <xdr:nvPicPr>
        <xdr:cNvPr id="370" name="그림 369" hidden="1">
          <a:extLst>
            <a:ext uri="{FF2B5EF4-FFF2-40B4-BE49-F238E27FC236}">
              <a16:creationId xmlns:a16="http://schemas.microsoft.com/office/drawing/2014/main" id="{68D91471-3B10-4593-8168-A0550AF88CA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1278" y="138545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98246</xdr:colOff>
      <xdr:row>9</xdr:row>
      <xdr:rowOff>0</xdr:rowOff>
    </xdr:from>
    <xdr:ext cx="1400400" cy="1243569"/>
    <xdr:pic>
      <xdr:nvPicPr>
        <xdr:cNvPr id="371" name="그림 370" hidden="1">
          <a:extLst>
            <a:ext uri="{FF2B5EF4-FFF2-40B4-BE49-F238E27FC236}">
              <a16:creationId xmlns:a16="http://schemas.microsoft.com/office/drawing/2014/main" id="{36C23E49-0D8B-4B98-8356-1FA09FE87ED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8246" y="1385455"/>
          <a:ext cx="1400400" cy="1243569"/>
        </a:xfrm>
        <a:prstGeom prst="rect">
          <a:avLst/>
        </a:prstGeom>
      </xdr:spPr>
    </xdr:pic>
    <xdr:clientData/>
  </xdr:oneCellAnchor>
  <xdr:oneCellAnchor>
    <xdr:from>
      <xdr:col>0</xdr:col>
      <xdr:colOff>106868</xdr:colOff>
      <xdr:row>9</xdr:row>
      <xdr:rowOff>0</xdr:rowOff>
    </xdr:from>
    <xdr:ext cx="1400400" cy="1238400"/>
    <xdr:pic>
      <xdr:nvPicPr>
        <xdr:cNvPr id="372" name="그림 371" hidden="1">
          <a:extLst>
            <a:ext uri="{FF2B5EF4-FFF2-40B4-BE49-F238E27FC236}">
              <a16:creationId xmlns:a16="http://schemas.microsoft.com/office/drawing/2014/main" id="{E00BF5F2-EFA1-4D72-A212-C0E8186D683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6868" y="138545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</xdr:row>
      <xdr:rowOff>0</xdr:rowOff>
    </xdr:from>
    <xdr:ext cx="1400400" cy="1238400"/>
    <xdr:pic>
      <xdr:nvPicPr>
        <xdr:cNvPr id="373" name="그림 372" hidden="1">
          <a:extLst>
            <a:ext uri="{FF2B5EF4-FFF2-40B4-BE49-F238E27FC236}">
              <a16:creationId xmlns:a16="http://schemas.microsoft.com/office/drawing/2014/main" id="{5012F767-87F2-49B8-BE1B-5703C8EFBFB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50" y="138545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83344</xdr:colOff>
      <xdr:row>9</xdr:row>
      <xdr:rowOff>0</xdr:rowOff>
    </xdr:from>
    <xdr:ext cx="1400400" cy="1236569"/>
    <xdr:pic>
      <xdr:nvPicPr>
        <xdr:cNvPr id="374" name="그림 373" hidden="1">
          <a:extLst>
            <a:ext uri="{FF2B5EF4-FFF2-40B4-BE49-F238E27FC236}">
              <a16:creationId xmlns:a16="http://schemas.microsoft.com/office/drawing/2014/main" id="{5E440431-0EB8-4884-AFD9-C4539BD79C85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3344" y="1385455"/>
          <a:ext cx="1400400" cy="1236569"/>
        </a:xfrm>
        <a:prstGeom prst="rect">
          <a:avLst/>
        </a:prstGeom>
      </xdr:spPr>
    </xdr:pic>
    <xdr:clientData/>
  </xdr:oneCellAnchor>
  <xdr:oneCellAnchor>
    <xdr:from>
      <xdr:col>0</xdr:col>
      <xdr:colOff>109578</xdr:colOff>
      <xdr:row>9</xdr:row>
      <xdr:rowOff>0</xdr:rowOff>
    </xdr:from>
    <xdr:ext cx="1400400" cy="1243571"/>
    <xdr:pic>
      <xdr:nvPicPr>
        <xdr:cNvPr id="375" name="그림 374" hidden="1">
          <a:extLst>
            <a:ext uri="{FF2B5EF4-FFF2-40B4-BE49-F238E27FC236}">
              <a16:creationId xmlns:a16="http://schemas.microsoft.com/office/drawing/2014/main" id="{F1BEDD44-6467-4715-8FF1-2FD36CBD2265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9578" y="1385455"/>
          <a:ext cx="1400400" cy="1243571"/>
        </a:xfrm>
        <a:prstGeom prst="rect">
          <a:avLst/>
        </a:prstGeom>
      </xdr:spPr>
    </xdr:pic>
    <xdr:clientData/>
  </xdr:oneCellAnchor>
  <xdr:oneCellAnchor>
    <xdr:from>
      <xdr:col>0</xdr:col>
      <xdr:colOff>145257</xdr:colOff>
      <xdr:row>9</xdr:row>
      <xdr:rowOff>0</xdr:rowOff>
    </xdr:from>
    <xdr:ext cx="1400400" cy="1246774"/>
    <xdr:pic>
      <xdr:nvPicPr>
        <xdr:cNvPr id="376" name="그림 375" hidden="1">
          <a:extLst>
            <a:ext uri="{FF2B5EF4-FFF2-40B4-BE49-F238E27FC236}">
              <a16:creationId xmlns:a16="http://schemas.microsoft.com/office/drawing/2014/main" id="{799A5B2B-13CA-4728-BB68-05549769C354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5257" y="1385455"/>
          <a:ext cx="1400400" cy="1246774"/>
        </a:xfrm>
        <a:prstGeom prst="rect">
          <a:avLst/>
        </a:prstGeom>
      </xdr:spPr>
    </xdr:pic>
    <xdr:clientData/>
  </xdr:oneCellAnchor>
  <xdr:oneCellAnchor>
    <xdr:from>
      <xdr:col>0</xdr:col>
      <xdr:colOff>107154</xdr:colOff>
      <xdr:row>9</xdr:row>
      <xdr:rowOff>0</xdr:rowOff>
    </xdr:from>
    <xdr:ext cx="1400400" cy="1248335"/>
    <xdr:pic>
      <xdr:nvPicPr>
        <xdr:cNvPr id="377" name="그림 376" hidden="1">
          <a:extLst>
            <a:ext uri="{FF2B5EF4-FFF2-40B4-BE49-F238E27FC236}">
              <a16:creationId xmlns:a16="http://schemas.microsoft.com/office/drawing/2014/main" id="{B3ED3739-BD85-4E25-A8FE-0266B5C8CB4C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154" y="1385455"/>
          <a:ext cx="1400400" cy="1248335"/>
        </a:xfrm>
        <a:prstGeom prst="rect">
          <a:avLst/>
        </a:prstGeom>
      </xdr:spPr>
    </xdr:pic>
    <xdr:clientData/>
  </xdr:oneCellAnchor>
  <xdr:oneCellAnchor>
    <xdr:from>
      <xdr:col>0</xdr:col>
      <xdr:colOff>95249</xdr:colOff>
      <xdr:row>9</xdr:row>
      <xdr:rowOff>0</xdr:rowOff>
    </xdr:from>
    <xdr:ext cx="1400400" cy="1243571"/>
    <xdr:pic>
      <xdr:nvPicPr>
        <xdr:cNvPr id="378" name="그림 377" hidden="1">
          <a:extLst>
            <a:ext uri="{FF2B5EF4-FFF2-40B4-BE49-F238E27FC236}">
              <a16:creationId xmlns:a16="http://schemas.microsoft.com/office/drawing/2014/main" id="{26198296-9296-4465-9F46-8010F6B629D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49" y="1385455"/>
          <a:ext cx="1400400" cy="1243571"/>
        </a:xfrm>
        <a:prstGeom prst="rect">
          <a:avLst/>
        </a:prstGeom>
      </xdr:spPr>
    </xdr:pic>
    <xdr:clientData/>
  </xdr:oneCellAnchor>
  <xdr:oneCellAnchor>
    <xdr:from>
      <xdr:col>0</xdr:col>
      <xdr:colOff>95251</xdr:colOff>
      <xdr:row>9</xdr:row>
      <xdr:rowOff>0</xdr:rowOff>
    </xdr:from>
    <xdr:ext cx="1400400" cy="1236567"/>
    <xdr:pic>
      <xdr:nvPicPr>
        <xdr:cNvPr id="379" name="그림 378" hidden="1">
          <a:extLst>
            <a:ext uri="{FF2B5EF4-FFF2-40B4-BE49-F238E27FC236}">
              <a16:creationId xmlns:a16="http://schemas.microsoft.com/office/drawing/2014/main" id="{7626F2A1-B331-449F-99C3-844F830E51D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51" y="1385455"/>
          <a:ext cx="1400400" cy="1236567"/>
        </a:xfrm>
        <a:prstGeom prst="rect">
          <a:avLst/>
        </a:prstGeom>
      </xdr:spPr>
    </xdr:pic>
    <xdr:clientData/>
  </xdr:oneCellAnchor>
  <xdr:oneCellAnchor>
    <xdr:from>
      <xdr:col>0</xdr:col>
      <xdr:colOff>95251</xdr:colOff>
      <xdr:row>9</xdr:row>
      <xdr:rowOff>0</xdr:rowOff>
    </xdr:from>
    <xdr:ext cx="1400400" cy="1236568"/>
    <xdr:pic>
      <xdr:nvPicPr>
        <xdr:cNvPr id="380" name="그림 379" hidden="1">
          <a:extLst>
            <a:ext uri="{FF2B5EF4-FFF2-40B4-BE49-F238E27FC236}">
              <a16:creationId xmlns:a16="http://schemas.microsoft.com/office/drawing/2014/main" id="{2D231B8D-13C4-4144-B623-C4C80689EA99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51" y="1385455"/>
          <a:ext cx="1400400" cy="1236568"/>
        </a:xfrm>
        <a:prstGeom prst="rect">
          <a:avLst/>
        </a:prstGeom>
      </xdr:spPr>
    </xdr:pic>
    <xdr:clientData/>
  </xdr:oneCellAnchor>
  <xdr:oneCellAnchor>
    <xdr:from>
      <xdr:col>0</xdr:col>
      <xdr:colOff>95251</xdr:colOff>
      <xdr:row>9</xdr:row>
      <xdr:rowOff>0</xdr:rowOff>
    </xdr:from>
    <xdr:ext cx="1400400" cy="1236568"/>
    <xdr:pic>
      <xdr:nvPicPr>
        <xdr:cNvPr id="381" name="그림 380" hidden="1">
          <a:extLst>
            <a:ext uri="{FF2B5EF4-FFF2-40B4-BE49-F238E27FC236}">
              <a16:creationId xmlns:a16="http://schemas.microsoft.com/office/drawing/2014/main" id="{6CACA990-E908-4746-838C-7E8352600C6C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51" y="1385455"/>
          <a:ext cx="1400400" cy="1236568"/>
        </a:xfrm>
        <a:prstGeom prst="rect">
          <a:avLst/>
        </a:prstGeom>
      </xdr:spPr>
    </xdr:pic>
    <xdr:clientData/>
  </xdr:oneCellAnchor>
  <xdr:oneCellAnchor>
    <xdr:from>
      <xdr:col>0</xdr:col>
      <xdr:colOff>95249</xdr:colOff>
      <xdr:row>9</xdr:row>
      <xdr:rowOff>0</xdr:rowOff>
    </xdr:from>
    <xdr:ext cx="1400400" cy="1236569"/>
    <xdr:pic>
      <xdr:nvPicPr>
        <xdr:cNvPr id="382" name="그림 381" hidden="1">
          <a:extLst>
            <a:ext uri="{FF2B5EF4-FFF2-40B4-BE49-F238E27FC236}">
              <a16:creationId xmlns:a16="http://schemas.microsoft.com/office/drawing/2014/main" id="{E60D6F9F-ECFC-43F5-9BEF-671D615B15CC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49" y="1385455"/>
          <a:ext cx="1400400" cy="1236569"/>
        </a:xfrm>
        <a:prstGeom prst="rect">
          <a:avLst/>
        </a:prstGeom>
      </xdr:spPr>
    </xdr:pic>
    <xdr:clientData/>
  </xdr:oneCellAnchor>
  <xdr:oneCellAnchor>
    <xdr:from>
      <xdr:col>0</xdr:col>
      <xdr:colOff>83344</xdr:colOff>
      <xdr:row>9</xdr:row>
      <xdr:rowOff>0</xdr:rowOff>
    </xdr:from>
    <xdr:ext cx="1400400" cy="1238400"/>
    <xdr:pic>
      <xdr:nvPicPr>
        <xdr:cNvPr id="383" name="그림 382" hidden="1">
          <a:extLst>
            <a:ext uri="{FF2B5EF4-FFF2-40B4-BE49-F238E27FC236}">
              <a16:creationId xmlns:a16="http://schemas.microsoft.com/office/drawing/2014/main" id="{53AEFA8F-CF00-465E-B102-30E12C40FF4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3344" y="138545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107157</xdr:colOff>
      <xdr:row>9</xdr:row>
      <xdr:rowOff>0</xdr:rowOff>
    </xdr:from>
    <xdr:ext cx="1400400" cy="1238400"/>
    <xdr:pic>
      <xdr:nvPicPr>
        <xdr:cNvPr id="960" name="그림 959" hidden="1">
          <a:extLst>
            <a:ext uri="{FF2B5EF4-FFF2-40B4-BE49-F238E27FC236}">
              <a16:creationId xmlns:a16="http://schemas.microsoft.com/office/drawing/2014/main" id="{41FA8461-A713-417A-9A77-387F037BB89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157" y="138545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107153</xdr:colOff>
      <xdr:row>9</xdr:row>
      <xdr:rowOff>0</xdr:rowOff>
    </xdr:from>
    <xdr:ext cx="1400400" cy="1236567"/>
    <xdr:pic>
      <xdr:nvPicPr>
        <xdr:cNvPr id="961" name="그림 960" hidden="1">
          <a:extLst>
            <a:ext uri="{FF2B5EF4-FFF2-40B4-BE49-F238E27FC236}">
              <a16:creationId xmlns:a16="http://schemas.microsoft.com/office/drawing/2014/main" id="{4BB3730C-7455-4D90-B5BB-4E0B52D9878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153" y="1385455"/>
          <a:ext cx="1400400" cy="1236567"/>
        </a:xfrm>
        <a:prstGeom prst="rect">
          <a:avLst/>
        </a:prstGeom>
      </xdr:spPr>
    </xdr:pic>
    <xdr:clientData/>
  </xdr:oneCellAnchor>
  <xdr:oneCellAnchor>
    <xdr:from>
      <xdr:col>0</xdr:col>
      <xdr:colOff>119061</xdr:colOff>
      <xdr:row>9</xdr:row>
      <xdr:rowOff>0</xdr:rowOff>
    </xdr:from>
    <xdr:ext cx="1400400" cy="1236571"/>
    <xdr:pic>
      <xdr:nvPicPr>
        <xdr:cNvPr id="962" name="그림 961" hidden="1">
          <a:extLst>
            <a:ext uri="{FF2B5EF4-FFF2-40B4-BE49-F238E27FC236}">
              <a16:creationId xmlns:a16="http://schemas.microsoft.com/office/drawing/2014/main" id="{555BFB04-24A0-43DE-BA49-C52601C6B8F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9061" y="1385455"/>
          <a:ext cx="1400400" cy="1236571"/>
        </a:xfrm>
        <a:prstGeom prst="rect">
          <a:avLst/>
        </a:prstGeom>
      </xdr:spPr>
    </xdr:pic>
    <xdr:clientData/>
  </xdr:oneCellAnchor>
  <xdr:oneCellAnchor>
    <xdr:from>
      <xdr:col>0</xdr:col>
      <xdr:colOff>107154</xdr:colOff>
      <xdr:row>9</xdr:row>
      <xdr:rowOff>0</xdr:rowOff>
    </xdr:from>
    <xdr:ext cx="1400400" cy="1236568"/>
    <xdr:pic>
      <xdr:nvPicPr>
        <xdr:cNvPr id="963" name="그림 962" hidden="1">
          <a:extLst>
            <a:ext uri="{FF2B5EF4-FFF2-40B4-BE49-F238E27FC236}">
              <a16:creationId xmlns:a16="http://schemas.microsoft.com/office/drawing/2014/main" id="{71AD95E0-19D3-454B-9A78-DFB7D9A4299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154" y="1385455"/>
          <a:ext cx="1400400" cy="1236568"/>
        </a:xfrm>
        <a:prstGeom prst="rect">
          <a:avLst/>
        </a:prstGeom>
      </xdr:spPr>
    </xdr:pic>
    <xdr:clientData/>
  </xdr:oneCellAnchor>
  <xdr:oneCellAnchor>
    <xdr:from>
      <xdr:col>0</xdr:col>
      <xdr:colOff>192630</xdr:colOff>
      <xdr:row>9</xdr:row>
      <xdr:rowOff>0</xdr:rowOff>
    </xdr:from>
    <xdr:ext cx="1400400" cy="1238400"/>
    <xdr:pic>
      <xdr:nvPicPr>
        <xdr:cNvPr id="964" name="그림 963" hidden="1">
          <a:extLst>
            <a:ext uri="{FF2B5EF4-FFF2-40B4-BE49-F238E27FC236}">
              <a16:creationId xmlns:a16="http://schemas.microsoft.com/office/drawing/2014/main" id="{B388076B-EAEA-4FBC-8440-E54675D6A54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2630" y="138545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178344</xdr:colOff>
      <xdr:row>9</xdr:row>
      <xdr:rowOff>0</xdr:rowOff>
    </xdr:from>
    <xdr:ext cx="1400400" cy="1238400"/>
    <xdr:pic>
      <xdr:nvPicPr>
        <xdr:cNvPr id="965" name="그림 964" hidden="1">
          <a:extLst>
            <a:ext uri="{FF2B5EF4-FFF2-40B4-BE49-F238E27FC236}">
              <a16:creationId xmlns:a16="http://schemas.microsoft.com/office/drawing/2014/main" id="{695FE972-5C6F-4C46-B0BE-1A914BD57036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8344" y="138545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164058</xdr:colOff>
      <xdr:row>9</xdr:row>
      <xdr:rowOff>0</xdr:rowOff>
    </xdr:from>
    <xdr:ext cx="1400400" cy="1238400"/>
    <xdr:pic>
      <xdr:nvPicPr>
        <xdr:cNvPr id="966" name="그림 965" hidden="1">
          <a:extLst>
            <a:ext uri="{FF2B5EF4-FFF2-40B4-BE49-F238E27FC236}">
              <a16:creationId xmlns:a16="http://schemas.microsoft.com/office/drawing/2014/main" id="{0AE48DF7-ED7F-483D-81C1-AABB38036812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4058" y="138545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185489</xdr:colOff>
      <xdr:row>9</xdr:row>
      <xdr:rowOff>0</xdr:rowOff>
    </xdr:from>
    <xdr:ext cx="1400400" cy="1243572"/>
    <xdr:pic>
      <xdr:nvPicPr>
        <xdr:cNvPr id="967" name="그림 966" hidden="1">
          <a:extLst>
            <a:ext uri="{FF2B5EF4-FFF2-40B4-BE49-F238E27FC236}">
              <a16:creationId xmlns:a16="http://schemas.microsoft.com/office/drawing/2014/main" id="{D9135680-EC50-42FF-944A-908557355546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5489" y="1385455"/>
          <a:ext cx="1400400" cy="1243572"/>
        </a:xfrm>
        <a:prstGeom prst="rect">
          <a:avLst/>
        </a:prstGeom>
      </xdr:spPr>
    </xdr:pic>
    <xdr:clientData/>
  </xdr:oneCellAnchor>
  <xdr:oneCellAnchor>
    <xdr:from>
      <xdr:col>0</xdr:col>
      <xdr:colOff>183108</xdr:colOff>
      <xdr:row>9</xdr:row>
      <xdr:rowOff>0</xdr:rowOff>
    </xdr:from>
    <xdr:ext cx="1400400" cy="1236569"/>
    <xdr:pic>
      <xdr:nvPicPr>
        <xdr:cNvPr id="968" name="그림 967" hidden="1">
          <a:extLst>
            <a:ext uri="{FF2B5EF4-FFF2-40B4-BE49-F238E27FC236}">
              <a16:creationId xmlns:a16="http://schemas.microsoft.com/office/drawing/2014/main" id="{9ED97BAE-7E7D-49FA-8D1E-0B16D58498D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3108" y="1385455"/>
          <a:ext cx="1400400" cy="1236569"/>
        </a:xfrm>
        <a:prstGeom prst="rect">
          <a:avLst/>
        </a:prstGeom>
      </xdr:spPr>
    </xdr:pic>
    <xdr:clientData/>
  </xdr:oneCellAnchor>
  <xdr:oneCellAnchor>
    <xdr:from>
      <xdr:col>0</xdr:col>
      <xdr:colOff>159544</xdr:colOff>
      <xdr:row>9</xdr:row>
      <xdr:rowOff>0</xdr:rowOff>
    </xdr:from>
    <xdr:ext cx="1400400" cy="1238400"/>
    <xdr:pic>
      <xdr:nvPicPr>
        <xdr:cNvPr id="969" name="그림 968" hidden="1">
          <a:extLst>
            <a:ext uri="{FF2B5EF4-FFF2-40B4-BE49-F238E27FC236}">
              <a16:creationId xmlns:a16="http://schemas.microsoft.com/office/drawing/2014/main" id="{120A3C15-9721-4D80-B0EA-99DB2F5605C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544" y="138545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159540</xdr:colOff>
      <xdr:row>9</xdr:row>
      <xdr:rowOff>0</xdr:rowOff>
    </xdr:from>
    <xdr:ext cx="1400400" cy="1238400"/>
    <xdr:pic>
      <xdr:nvPicPr>
        <xdr:cNvPr id="970" name="그림 969" hidden="1">
          <a:extLst>
            <a:ext uri="{FF2B5EF4-FFF2-40B4-BE49-F238E27FC236}">
              <a16:creationId xmlns:a16="http://schemas.microsoft.com/office/drawing/2014/main" id="{7C541FBF-4614-41C9-9105-4C5AACE827F6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540" y="138545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145253</xdr:colOff>
      <xdr:row>9</xdr:row>
      <xdr:rowOff>0</xdr:rowOff>
    </xdr:from>
    <xdr:ext cx="1400400" cy="1238400"/>
    <xdr:pic>
      <xdr:nvPicPr>
        <xdr:cNvPr id="971" name="그림 970" hidden="1">
          <a:extLst>
            <a:ext uri="{FF2B5EF4-FFF2-40B4-BE49-F238E27FC236}">
              <a16:creationId xmlns:a16="http://schemas.microsoft.com/office/drawing/2014/main" id="{4B0DC72A-3485-4A2D-A7F9-62E64B1F7A3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5253" y="138545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142872</xdr:colOff>
      <xdr:row>9</xdr:row>
      <xdr:rowOff>0</xdr:rowOff>
    </xdr:from>
    <xdr:ext cx="1400400" cy="1238400"/>
    <xdr:pic>
      <xdr:nvPicPr>
        <xdr:cNvPr id="972" name="그림 971" hidden="1">
          <a:extLst>
            <a:ext uri="{FF2B5EF4-FFF2-40B4-BE49-F238E27FC236}">
              <a16:creationId xmlns:a16="http://schemas.microsoft.com/office/drawing/2014/main" id="{CB2E74BE-CB80-460C-B8C2-73F8F63E49E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2872" y="138545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164298</xdr:colOff>
      <xdr:row>9</xdr:row>
      <xdr:rowOff>0</xdr:rowOff>
    </xdr:from>
    <xdr:ext cx="1400400" cy="1236569"/>
    <xdr:pic>
      <xdr:nvPicPr>
        <xdr:cNvPr id="973" name="그림 972" hidden="1">
          <a:extLst>
            <a:ext uri="{FF2B5EF4-FFF2-40B4-BE49-F238E27FC236}">
              <a16:creationId xmlns:a16="http://schemas.microsoft.com/office/drawing/2014/main" id="{E230587A-CB38-427D-B4B3-9FD2C6D2554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4298" y="1385455"/>
          <a:ext cx="1400400" cy="1236569"/>
        </a:xfrm>
        <a:prstGeom prst="rect">
          <a:avLst/>
        </a:prstGeom>
      </xdr:spPr>
    </xdr:pic>
    <xdr:clientData/>
  </xdr:oneCellAnchor>
  <xdr:oneCellAnchor>
    <xdr:from>
      <xdr:col>0</xdr:col>
      <xdr:colOff>173826</xdr:colOff>
      <xdr:row>9</xdr:row>
      <xdr:rowOff>0</xdr:rowOff>
    </xdr:from>
    <xdr:ext cx="1400400" cy="1238400"/>
    <xdr:pic>
      <xdr:nvPicPr>
        <xdr:cNvPr id="974" name="그림 973" hidden="1">
          <a:extLst>
            <a:ext uri="{FF2B5EF4-FFF2-40B4-BE49-F238E27FC236}">
              <a16:creationId xmlns:a16="http://schemas.microsoft.com/office/drawing/2014/main" id="{D658FCF9-7391-4507-B7DA-05BE00B9B73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3826" y="138545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183352</xdr:colOff>
      <xdr:row>9</xdr:row>
      <xdr:rowOff>0</xdr:rowOff>
    </xdr:from>
    <xdr:ext cx="1400400" cy="1243572"/>
    <xdr:pic>
      <xdr:nvPicPr>
        <xdr:cNvPr id="975" name="그림 974" hidden="1">
          <a:extLst>
            <a:ext uri="{FF2B5EF4-FFF2-40B4-BE49-F238E27FC236}">
              <a16:creationId xmlns:a16="http://schemas.microsoft.com/office/drawing/2014/main" id="{9D3F590C-E295-4A90-B975-19AB4264AB2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3352" y="1385455"/>
          <a:ext cx="1400400" cy="1243572"/>
        </a:xfrm>
        <a:prstGeom prst="rect">
          <a:avLst/>
        </a:prstGeom>
      </xdr:spPr>
    </xdr:pic>
    <xdr:clientData/>
  </xdr:oneCellAnchor>
  <xdr:oneCellAnchor>
    <xdr:from>
      <xdr:col>0</xdr:col>
      <xdr:colOff>157159</xdr:colOff>
      <xdr:row>9</xdr:row>
      <xdr:rowOff>0</xdr:rowOff>
    </xdr:from>
    <xdr:ext cx="1400400" cy="1236568"/>
    <xdr:pic>
      <xdr:nvPicPr>
        <xdr:cNvPr id="976" name="그림 975" hidden="1">
          <a:extLst>
            <a:ext uri="{FF2B5EF4-FFF2-40B4-BE49-F238E27FC236}">
              <a16:creationId xmlns:a16="http://schemas.microsoft.com/office/drawing/2014/main" id="{642D111F-6E9D-4FF2-B929-A1A92FF0DE6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7159" y="1385455"/>
          <a:ext cx="1400400" cy="1236568"/>
        </a:xfrm>
        <a:prstGeom prst="rect">
          <a:avLst/>
        </a:prstGeom>
      </xdr:spPr>
    </xdr:pic>
    <xdr:clientData/>
  </xdr:oneCellAnchor>
  <xdr:oneCellAnchor>
    <xdr:from>
      <xdr:col>0</xdr:col>
      <xdr:colOff>154778</xdr:colOff>
      <xdr:row>9</xdr:row>
      <xdr:rowOff>0</xdr:rowOff>
    </xdr:from>
    <xdr:ext cx="1400400" cy="1236570"/>
    <xdr:pic>
      <xdr:nvPicPr>
        <xdr:cNvPr id="977" name="그림 976" hidden="1">
          <a:extLst>
            <a:ext uri="{FF2B5EF4-FFF2-40B4-BE49-F238E27FC236}">
              <a16:creationId xmlns:a16="http://schemas.microsoft.com/office/drawing/2014/main" id="{337652BC-1540-4CDA-8D04-7719A532B6F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4778" y="1385455"/>
          <a:ext cx="1400400" cy="1236570"/>
        </a:xfrm>
        <a:prstGeom prst="rect">
          <a:avLst/>
        </a:prstGeom>
      </xdr:spPr>
    </xdr:pic>
    <xdr:clientData/>
  </xdr:oneCellAnchor>
  <xdr:oneCellAnchor>
    <xdr:from>
      <xdr:col>0</xdr:col>
      <xdr:colOff>193880</xdr:colOff>
      <xdr:row>9</xdr:row>
      <xdr:rowOff>0</xdr:rowOff>
    </xdr:from>
    <xdr:ext cx="1400400" cy="1231200"/>
    <xdr:pic>
      <xdr:nvPicPr>
        <xdr:cNvPr id="978" name="그림 977" hidden="1">
          <a:extLst>
            <a:ext uri="{FF2B5EF4-FFF2-40B4-BE49-F238E27FC236}">
              <a16:creationId xmlns:a16="http://schemas.microsoft.com/office/drawing/2014/main" id="{BAF37DD9-1441-44A2-A6DB-4BBC824D045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3880" y="138545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176090</xdr:colOff>
      <xdr:row>9</xdr:row>
      <xdr:rowOff>0</xdr:rowOff>
    </xdr:from>
    <xdr:ext cx="1400400" cy="1239574"/>
    <xdr:pic>
      <xdr:nvPicPr>
        <xdr:cNvPr id="979" name="그림 978" hidden="1">
          <a:extLst>
            <a:ext uri="{FF2B5EF4-FFF2-40B4-BE49-F238E27FC236}">
              <a16:creationId xmlns:a16="http://schemas.microsoft.com/office/drawing/2014/main" id="{C361FD21-8EFD-453E-86E7-D14F3F78453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6090" y="1385455"/>
          <a:ext cx="1400400" cy="1239574"/>
        </a:xfrm>
        <a:prstGeom prst="rect">
          <a:avLst/>
        </a:prstGeom>
      </xdr:spPr>
    </xdr:pic>
    <xdr:clientData/>
  </xdr:oneCellAnchor>
  <xdr:oneCellAnchor>
    <xdr:from>
      <xdr:col>0</xdr:col>
      <xdr:colOff>173707</xdr:colOff>
      <xdr:row>9</xdr:row>
      <xdr:rowOff>0</xdr:rowOff>
    </xdr:from>
    <xdr:ext cx="1400400" cy="1231200"/>
    <xdr:pic>
      <xdr:nvPicPr>
        <xdr:cNvPr id="980" name="그림 979" hidden="1">
          <a:extLst>
            <a:ext uri="{FF2B5EF4-FFF2-40B4-BE49-F238E27FC236}">
              <a16:creationId xmlns:a16="http://schemas.microsoft.com/office/drawing/2014/main" id="{00A1EC38-7130-4ABD-B8B0-669A10836566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3707" y="138545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205443</xdr:colOff>
      <xdr:row>9</xdr:row>
      <xdr:rowOff>0</xdr:rowOff>
    </xdr:from>
    <xdr:ext cx="1400400" cy="1231200"/>
    <xdr:pic>
      <xdr:nvPicPr>
        <xdr:cNvPr id="981" name="그림 980" hidden="1">
          <a:extLst>
            <a:ext uri="{FF2B5EF4-FFF2-40B4-BE49-F238E27FC236}">
              <a16:creationId xmlns:a16="http://schemas.microsoft.com/office/drawing/2014/main" id="{82182E93-6833-42F3-A4AD-8C35D6A0C0A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5443" y="138545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171408</xdr:colOff>
      <xdr:row>9</xdr:row>
      <xdr:rowOff>0</xdr:rowOff>
    </xdr:from>
    <xdr:ext cx="1400400" cy="1236374"/>
    <xdr:pic>
      <xdr:nvPicPr>
        <xdr:cNvPr id="982" name="그림 981" hidden="1">
          <a:extLst>
            <a:ext uri="{FF2B5EF4-FFF2-40B4-BE49-F238E27FC236}">
              <a16:creationId xmlns:a16="http://schemas.microsoft.com/office/drawing/2014/main" id="{1AF518AD-EB61-4DAA-A530-E4BC1C5C1636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1408" y="1385455"/>
          <a:ext cx="1400400" cy="1236374"/>
        </a:xfrm>
        <a:prstGeom prst="rect">
          <a:avLst/>
        </a:prstGeom>
      </xdr:spPr>
    </xdr:pic>
    <xdr:clientData/>
  </xdr:oneCellAnchor>
  <xdr:oneCellAnchor>
    <xdr:from>
      <xdr:col>0</xdr:col>
      <xdr:colOff>166686</xdr:colOff>
      <xdr:row>9</xdr:row>
      <xdr:rowOff>0</xdr:rowOff>
    </xdr:from>
    <xdr:ext cx="1400400" cy="1236371"/>
    <xdr:pic>
      <xdr:nvPicPr>
        <xdr:cNvPr id="983" name="그림 982" hidden="1">
          <a:extLst>
            <a:ext uri="{FF2B5EF4-FFF2-40B4-BE49-F238E27FC236}">
              <a16:creationId xmlns:a16="http://schemas.microsoft.com/office/drawing/2014/main" id="{F073DBD5-863D-4A20-A7D2-49DB7751C7A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6686" y="1385455"/>
          <a:ext cx="1400400" cy="1236371"/>
        </a:xfrm>
        <a:prstGeom prst="rect">
          <a:avLst/>
        </a:prstGeom>
      </xdr:spPr>
    </xdr:pic>
    <xdr:clientData/>
  </xdr:oneCellAnchor>
  <xdr:oneCellAnchor>
    <xdr:from>
      <xdr:col>0</xdr:col>
      <xdr:colOff>182053</xdr:colOff>
      <xdr:row>9</xdr:row>
      <xdr:rowOff>0</xdr:rowOff>
    </xdr:from>
    <xdr:ext cx="1400400" cy="1239574"/>
    <xdr:pic>
      <xdr:nvPicPr>
        <xdr:cNvPr id="984" name="그림 983" hidden="1">
          <a:extLst>
            <a:ext uri="{FF2B5EF4-FFF2-40B4-BE49-F238E27FC236}">
              <a16:creationId xmlns:a16="http://schemas.microsoft.com/office/drawing/2014/main" id="{5B35812F-9A9A-4606-BBCE-5316DBA8175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2053" y="1385455"/>
          <a:ext cx="1400400" cy="1239574"/>
        </a:xfrm>
        <a:prstGeom prst="rect">
          <a:avLst/>
        </a:prstGeom>
      </xdr:spPr>
    </xdr:pic>
    <xdr:clientData/>
  </xdr:oneCellAnchor>
  <xdr:oneCellAnchor>
    <xdr:from>
      <xdr:col>0</xdr:col>
      <xdr:colOff>176131</xdr:colOff>
      <xdr:row>9</xdr:row>
      <xdr:rowOff>0</xdr:rowOff>
    </xdr:from>
    <xdr:ext cx="1400400" cy="1231200"/>
    <xdr:pic>
      <xdr:nvPicPr>
        <xdr:cNvPr id="985" name="그림 984" hidden="1">
          <a:extLst>
            <a:ext uri="{FF2B5EF4-FFF2-40B4-BE49-F238E27FC236}">
              <a16:creationId xmlns:a16="http://schemas.microsoft.com/office/drawing/2014/main" id="{1625F414-64AB-45C3-8F14-F280401DD19C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6131" y="138545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</xdr:row>
      <xdr:rowOff>0</xdr:rowOff>
    </xdr:from>
    <xdr:ext cx="1564342" cy="1239973"/>
    <xdr:pic>
      <xdr:nvPicPr>
        <xdr:cNvPr id="986" name="그림 985" hidden="1">
          <a:extLst>
            <a:ext uri="{FF2B5EF4-FFF2-40B4-BE49-F238E27FC236}">
              <a16:creationId xmlns:a16="http://schemas.microsoft.com/office/drawing/2014/main" id="{D1C33ECE-E462-44EF-A933-E3F87B4C42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0" y="1385455"/>
          <a:ext cx="1564342" cy="1239973"/>
        </a:xfrm>
        <a:prstGeom prst="rect">
          <a:avLst/>
        </a:prstGeom>
      </xdr:spPr>
    </xdr:pic>
    <xdr:clientData/>
  </xdr:oneCellAnchor>
  <xdr:oneCellAnchor>
    <xdr:from>
      <xdr:col>0</xdr:col>
      <xdr:colOff>100854</xdr:colOff>
      <xdr:row>9</xdr:row>
      <xdr:rowOff>0</xdr:rowOff>
    </xdr:from>
    <xdr:ext cx="1452283" cy="1195398"/>
    <xdr:pic>
      <xdr:nvPicPr>
        <xdr:cNvPr id="987" name="그림 986" hidden="1">
          <a:extLst>
            <a:ext uri="{FF2B5EF4-FFF2-40B4-BE49-F238E27FC236}">
              <a16:creationId xmlns:a16="http://schemas.microsoft.com/office/drawing/2014/main" id="{221614B5-CC31-479C-B546-EC4A1FBA2D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00854" y="1385455"/>
          <a:ext cx="1452283" cy="1195398"/>
        </a:xfrm>
        <a:prstGeom prst="rect">
          <a:avLst/>
        </a:prstGeom>
      </xdr:spPr>
    </xdr:pic>
    <xdr:clientData/>
  </xdr:oneCellAnchor>
  <xdr:oneCellAnchor>
    <xdr:from>
      <xdr:col>0</xdr:col>
      <xdr:colOff>88526</xdr:colOff>
      <xdr:row>9</xdr:row>
      <xdr:rowOff>0</xdr:rowOff>
    </xdr:from>
    <xdr:ext cx="1430991" cy="1209675"/>
    <xdr:pic>
      <xdr:nvPicPr>
        <xdr:cNvPr id="988" name="그림 987" hidden="1">
          <a:extLst>
            <a:ext uri="{FF2B5EF4-FFF2-40B4-BE49-F238E27FC236}">
              <a16:creationId xmlns:a16="http://schemas.microsoft.com/office/drawing/2014/main" id="{FF1D7096-28A1-47A9-A466-3052372366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91" b="391"/>
        <a:stretch/>
      </xdr:blipFill>
      <xdr:spPr>
        <a:xfrm>
          <a:off x="88526" y="1385455"/>
          <a:ext cx="1430991" cy="12096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</xdr:row>
      <xdr:rowOff>0</xdr:rowOff>
    </xdr:from>
    <xdr:ext cx="1562100" cy="1190625"/>
    <xdr:pic>
      <xdr:nvPicPr>
        <xdr:cNvPr id="989" name="그림 988" hidden="1">
          <a:extLst>
            <a:ext uri="{FF2B5EF4-FFF2-40B4-BE49-F238E27FC236}">
              <a16:creationId xmlns:a16="http://schemas.microsoft.com/office/drawing/2014/main" id="{BBE235B9-FBD7-4446-8095-91CCB9AE90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890" b="11890"/>
        <a:stretch/>
      </xdr:blipFill>
      <xdr:spPr>
        <a:xfrm>
          <a:off x="0" y="1385455"/>
          <a:ext cx="1562100" cy="11906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</xdr:row>
      <xdr:rowOff>0</xdr:rowOff>
    </xdr:from>
    <xdr:ext cx="1571624" cy="1457125"/>
    <xdr:pic>
      <xdr:nvPicPr>
        <xdr:cNvPr id="990" name="그림 989" hidden="1">
          <a:extLst>
            <a:ext uri="{FF2B5EF4-FFF2-40B4-BE49-F238E27FC236}">
              <a16:creationId xmlns:a16="http://schemas.microsoft.com/office/drawing/2014/main" id="{C2913F29-8E12-4C06-9508-D140F5CC54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939" b="3939"/>
        <a:stretch/>
      </xdr:blipFill>
      <xdr:spPr>
        <a:xfrm>
          <a:off x="0" y="1385455"/>
          <a:ext cx="1571624" cy="1457125"/>
        </a:xfrm>
        <a:prstGeom prst="rect">
          <a:avLst/>
        </a:prstGeom>
      </xdr:spPr>
    </xdr:pic>
    <xdr:clientData/>
  </xdr:oneCellAnchor>
  <xdr:oneCellAnchor>
    <xdr:from>
      <xdr:col>0</xdr:col>
      <xdr:colOff>131109</xdr:colOff>
      <xdr:row>9</xdr:row>
      <xdr:rowOff>0</xdr:rowOff>
    </xdr:from>
    <xdr:ext cx="1415304" cy="1234800"/>
    <xdr:pic>
      <xdr:nvPicPr>
        <xdr:cNvPr id="991" name="그림 990" hidden="1">
          <a:extLst>
            <a:ext uri="{FF2B5EF4-FFF2-40B4-BE49-F238E27FC236}">
              <a16:creationId xmlns:a16="http://schemas.microsoft.com/office/drawing/2014/main" id="{010C01C1-26C2-43F5-BE9E-C115A754DA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1109" y="1385455"/>
          <a:ext cx="1415304" cy="1234800"/>
        </a:xfrm>
        <a:prstGeom prst="rect">
          <a:avLst/>
        </a:prstGeom>
      </xdr:spPr>
    </xdr:pic>
    <xdr:clientData/>
  </xdr:oneCellAnchor>
  <xdr:oneCellAnchor>
    <xdr:from>
      <xdr:col>0</xdr:col>
      <xdr:colOff>219726</xdr:colOff>
      <xdr:row>9</xdr:row>
      <xdr:rowOff>0</xdr:rowOff>
    </xdr:from>
    <xdr:ext cx="1399090" cy="1230604"/>
    <xdr:pic>
      <xdr:nvPicPr>
        <xdr:cNvPr id="992" name="그림 991" hidden="1">
          <a:extLst>
            <a:ext uri="{FF2B5EF4-FFF2-40B4-BE49-F238E27FC236}">
              <a16:creationId xmlns:a16="http://schemas.microsoft.com/office/drawing/2014/main" id="{E621D04F-325C-4D67-BB5E-410EE3946EC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19726" y="1385455"/>
          <a:ext cx="1399090" cy="1230604"/>
        </a:xfrm>
        <a:prstGeom prst="rect">
          <a:avLst/>
        </a:prstGeom>
      </xdr:spPr>
    </xdr:pic>
    <xdr:clientData/>
  </xdr:oneCellAnchor>
  <xdr:oneCellAnchor>
    <xdr:from>
      <xdr:col>0</xdr:col>
      <xdr:colOff>242138</xdr:colOff>
      <xdr:row>9</xdr:row>
      <xdr:rowOff>0</xdr:rowOff>
    </xdr:from>
    <xdr:ext cx="1399090" cy="1230604"/>
    <xdr:pic>
      <xdr:nvPicPr>
        <xdr:cNvPr id="993" name="그림 992" hidden="1">
          <a:extLst>
            <a:ext uri="{FF2B5EF4-FFF2-40B4-BE49-F238E27FC236}">
              <a16:creationId xmlns:a16="http://schemas.microsoft.com/office/drawing/2014/main" id="{D314F99D-7801-4CA7-B47A-C90F44E87935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2138" y="1385455"/>
          <a:ext cx="1399090" cy="1230604"/>
        </a:xfrm>
        <a:prstGeom prst="rect">
          <a:avLst/>
        </a:prstGeom>
      </xdr:spPr>
    </xdr:pic>
    <xdr:clientData/>
  </xdr:oneCellAnchor>
  <xdr:oneCellAnchor>
    <xdr:from>
      <xdr:col>0</xdr:col>
      <xdr:colOff>224775</xdr:colOff>
      <xdr:row>9</xdr:row>
      <xdr:rowOff>0</xdr:rowOff>
    </xdr:from>
    <xdr:ext cx="1399090" cy="1230604"/>
    <xdr:pic>
      <xdr:nvPicPr>
        <xdr:cNvPr id="994" name="그림 993" hidden="1">
          <a:extLst>
            <a:ext uri="{FF2B5EF4-FFF2-40B4-BE49-F238E27FC236}">
              <a16:creationId xmlns:a16="http://schemas.microsoft.com/office/drawing/2014/main" id="{01A37631-91C3-4673-81C0-0B5E5C22285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4775" y="1385455"/>
          <a:ext cx="1399090" cy="1230604"/>
        </a:xfrm>
        <a:prstGeom prst="rect">
          <a:avLst/>
        </a:prstGeom>
      </xdr:spPr>
    </xdr:pic>
    <xdr:clientData/>
  </xdr:oneCellAnchor>
  <xdr:oneCellAnchor>
    <xdr:from>
      <xdr:col>0</xdr:col>
      <xdr:colOff>201707</xdr:colOff>
      <xdr:row>9</xdr:row>
      <xdr:rowOff>0</xdr:rowOff>
    </xdr:from>
    <xdr:ext cx="1399090" cy="1230604"/>
    <xdr:pic>
      <xdr:nvPicPr>
        <xdr:cNvPr id="995" name="그림 994" hidden="1">
          <a:extLst>
            <a:ext uri="{FF2B5EF4-FFF2-40B4-BE49-F238E27FC236}">
              <a16:creationId xmlns:a16="http://schemas.microsoft.com/office/drawing/2014/main" id="{5BBEF219-D414-431A-AC4A-0FDA07663CF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1707" y="1385455"/>
          <a:ext cx="1399090" cy="1230604"/>
        </a:xfrm>
        <a:prstGeom prst="rect">
          <a:avLst/>
        </a:prstGeom>
      </xdr:spPr>
    </xdr:pic>
    <xdr:clientData/>
  </xdr:oneCellAnchor>
  <xdr:oneCellAnchor>
    <xdr:from>
      <xdr:col>0</xdr:col>
      <xdr:colOff>235325</xdr:colOff>
      <xdr:row>9</xdr:row>
      <xdr:rowOff>0</xdr:rowOff>
    </xdr:from>
    <xdr:ext cx="1399090" cy="1230604"/>
    <xdr:pic>
      <xdr:nvPicPr>
        <xdr:cNvPr id="996" name="그림 995" hidden="1">
          <a:extLst>
            <a:ext uri="{FF2B5EF4-FFF2-40B4-BE49-F238E27FC236}">
              <a16:creationId xmlns:a16="http://schemas.microsoft.com/office/drawing/2014/main" id="{A43C9E41-9D5E-4C33-8E95-F54E12B667F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35325" y="1385455"/>
          <a:ext cx="1399090" cy="1230604"/>
        </a:xfrm>
        <a:prstGeom prst="rect">
          <a:avLst/>
        </a:prstGeom>
      </xdr:spPr>
    </xdr:pic>
    <xdr:clientData/>
  </xdr:oneCellAnchor>
  <xdr:oneCellAnchor>
    <xdr:from>
      <xdr:col>0</xdr:col>
      <xdr:colOff>224117</xdr:colOff>
      <xdr:row>9</xdr:row>
      <xdr:rowOff>0</xdr:rowOff>
    </xdr:from>
    <xdr:ext cx="1399090" cy="1230604"/>
    <xdr:pic>
      <xdr:nvPicPr>
        <xdr:cNvPr id="997" name="그림 996" hidden="1">
          <a:extLst>
            <a:ext uri="{FF2B5EF4-FFF2-40B4-BE49-F238E27FC236}">
              <a16:creationId xmlns:a16="http://schemas.microsoft.com/office/drawing/2014/main" id="{A11FA329-DB4D-42EA-95F7-671307818CE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4117" y="1385455"/>
          <a:ext cx="1399090" cy="1230604"/>
        </a:xfrm>
        <a:prstGeom prst="rect">
          <a:avLst/>
        </a:prstGeom>
      </xdr:spPr>
    </xdr:pic>
    <xdr:clientData/>
  </xdr:oneCellAnchor>
  <xdr:oneCellAnchor>
    <xdr:from>
      <xdr:col>0</xdr:col>
      <xdr:colOff>187098</xdr:colOff>
      <xdr:row>9</xdr:row>
      <xdr:rowOff>0</xdr:rowOff>
    </xdr:from>
    <xdr:ext cx="1400400" cy="1230604"/>
    <xdr:pic>
      <xdr:nvPicPr>
        <xdr:cNvPr id="998" name="그림 997" hidden="1">
          <a:extLst>
            <a:ext uri="{FF2B5EF4-FFF2-40B4-BE49-F238E27FC236}">
              <a16:creationId xmlns:a16="http://schemas.microsoft.com/office/drawing/2014/main" id="{4D7DAC87-C808-4649-88F9-FD51B4E88C4C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7098" y="138545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182616</xdr:colOff>
      <xdr:row>9</xdr:row>
      <xdr:rowOff>0</xdr:rowOff>
    </xdr:from>
    <xdr:ext cx="1400400" cy="1230604"/>
    <xdr:pic>
      <xdr:nvPicPr>
        <xdr:cNvPr id="999" name="그림 998" hidden="1">
          <a:extLst>
            <a:ext uri="{FF2B5EF4-FFF2-40B4-BE49-F238E27FC236}">
              <a16:creationId xmlns:a16="http://schemas.microsoft.com/office/drawing/2014/main" id="{28AACA5F-1A76-424A-AE42-EE112DD808C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2616" y="138545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189339</xdr:colOff>
      <xdr:row>9</xdr:row>
      <xdr:rowOff>0</xdr:rowOff>
    </xdr:from>
    <xdr:ext cx="1400400" cy="1230604"/>
    <xdr:pic>
      <xdr:nvPicPr>
        <xdr:cNvPr id="1000" name="그림 999" hidden="1">
          <a:extLst>
            <a:ext uri="{FF2B5EF4-FFF2-40B4-BE49-F238E27FC236}">
              <a16:creationId xmlns:a16="http://schemas.microsoft.com/office/drawing/2014/main" id="{22776F9D-ABD8-4E2E-9FEF-7FBA8FA051F2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9339" y="138545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184856</xdr:colOff>
      <xdr:row>9</xdr:row>
      <xdr:rowOff>0</xdr:rowOff>
    </xdr:from>
    <xdr:ext cx="1400400" cy="1230604"/>
    <xdr:pic>
      <xdr:nvPicPr>
        <xdr:cNvPr id="1001" name="그림 1000" hidden="1">
          <a:extLst>
            <a:ext uri="{FF2B5EF4-FFF2-40B4-BE49-F238E27FC236}">
              <a16:creationId xmlns:a16="http://schemas.microsoft.com/office/drawing/2014/main" id="{D676F960-6BD0-44B5-927E-A893DC78A2B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4856" y="138545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183775</xdr:colOff>
      <xdr:row>9</xdr:row>
      <xdr:rowOff>0</xdr:rowOff>
    </xdr:from>
    <xdr:ext cx="1400400" cy="1230604"/>
    <xdr:pic>
      <xdr:nvPicPr>
        <xdr:cNvPr id="1002" name="그림 1001" hidden="1">
          <a:extLst>
            <a:ext uri="{FF2B5EF4-FFF2-40B4-BE49-F238E27FC236}">
              <a16:creationId xmlns:a16="http://schemas.microsoft.com/office/drawing/2014/main" id="{91AD1A83-71F8-4D19-A3DB-A6E8CC65A8D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3775" y="138545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198301</xdr:colOff>
      <xdr:row>9</xdr:row>
      <xdr:rowOff>0</xdr:rowOff>
    </xdr:from>
    <xdr:ext cx="1400400" cy="1230604"/>
    <xdr:pic>
      <xdr:nvPicPr>
        <xdr:cNvPr id="1003" name="그림 1002" hidden="1">
          <a:extLst>
            <a:ext uri="{FF2B5EF4-FFF2-40B4-BE49-F238E27FC236}">
              <a16:creationId xmlns:a16="http://schemas.microsoft.com/office/drawing/2014/main" id="{444E05FD-712F-4910-A6E0-92998DB8A8D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8301" y="138545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168085</xdr:colOff>
      <xdr:row>9</xdr:row>
      <xdr:rowOff>0</xdr:rowOff>
    </xdr:from>
    <xdr:ext cx="1400400" cy="1230604"/>
    <xdr:pic>
      <xdr:nvPicPr>
        <xdr:cNvPr id="1004" name="그림 1003" hidden="1">
          <a:extLst>
            <a:ext uri="{FF2B5EF4-FFF2-40B4-BE49-F238E27FC236}">
              <a16:creationId xmlns:a16="http://schemas.microsoft.com/office/drawing/2014/main" id="{14D1A84A-86F1-4865-857A-80612E31BEB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8085" y="138545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168087</xdr:colOff>
      <xdr:row>9</xdr:row>
      <xdr:rowOff>0</xdr:rowOff>
    </xdr:from>
    <xdr:ext cx="1400400" cy="1230604"/>
    <xdr:pic>
      <xdr:nvPicPr>
        <xdr:cNvPr id="1005" name="그림 1004" hidden="1">
          <a:extLst>
            <a:ext uri="{FF2B5EF4-FFF2-40B4-BE49-F238E27FC236}">
              <a16:creationId xmlns:a16="http://schemas.microsoft.com/office/drawing/2014/main" id="{A394E593-9518-4AC8-A2E8-1D7812F0893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8087" y="138545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155863</xdr:colOff>
      <xdr:row>9</xdr:row>
      <xdr:rowOff>0</xdr:rowOff>
    </xdr:from>
    <xdr:ext cx="1400400" cy="1230604"/>
    <xdr:pic>
      <xdr:nvPicPr>
        <xdr:cNvPr id="1006" name="그림 1005" hidden="1">
          <a:extLst>
            <a:ext uri="{FF2B5EF4-FFF2-40B4-BE49-F238E27FC236}">
              <a16:creationId xmlns:a16="http://schemas.microsoft.com/office/drawing/2014/main" id="{A75A3089-9620-442B-85AC-0B8C2B55E39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5863" y="138545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190500</xdr:colOff>
      <xdr:row>9</xdr:row>
      <xdr:rowOff>0</xdr:rowOff>
    </xdr:from>
    <xdr:ext cx="1400400" cy="1230604"/>
    <xdr:pic>
      <xdr:nvPicPr>
        <xdr:cNvPr id="1007" name="그림 1006" hidden="1">
          <a:extLst>
            <a:ext uri="{FF2B5EF4-FFF2-40B4-BE49-F238E27FC236}">
              <a16:creationId xmlns:a16="http://schemas.microsoft.com/office/drawing/2014/main" id="{490731E9-B1B1-4FE7-B7A6-738C7721DAB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500" y="138545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138885</xdr:colOff>
      <xdr:row>9</xdr:row>
      <xdr:rowOff>0</xdr:rowOff>
    </xdr:from>
    <xdr:ext cx="1400400" cy="1231200"/>
    <xdr:pic>
      <xdr:nvPicPr>
        <xdr:cNvPr id="1008" name="그림 1007" hidden="1">
          <a:extLst>
            <a:ext uri="{FF2B5EF4-FFF2-40B4-BE49-F238E27FC236}">
              <a16:creationId xmlns:a16="http://schemas.microsoft.com/office/drawing/2014/main" id="{56BDAE21-145C-499D-A356-70092015A642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8885" y="138545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159576</xdr:colOff>
      <xdr:row>9</xdr:row>
      <xdr:rowOff>0</xdr:rowOff>
    </xdr:from>
    <xdr:ext cx="1400400" cy="1231200"/>
    <xdr:pic>
      <xdr:nvPicPr>
        <xdr:cNvPr id="1009" name="그림 1008" hidden="1">
          <a:extLst>
            <a:ext uri="{FF2B5EF4-FFF2-40B4-BE49-F238E27FC236}">
              <a16:creationId xmlns:a16="http://schemas.microsoft.com/office/drawing/2014/main" id="{88AEEA20-3FEA-44B2-B815-95153283571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576" y="138545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159575</xdr:colOff>
      <xdr:row>9</xdr:row>
      <xdr:rowOff>0</xdr:rowOff>
    </xdr:from>
    <xdr:ext cx="1400400" cy="1231200"/>
    <xdr:pic>
      <xdr:nvPicPr>
        <xdr:cNvPr id="1010" name="그림 1009" hidden="1">
          <a:extLst>
            <a:ext uri="{FF2B5EF4-FFF2-40B4-BE49-F238E27FC236}">
              <a16:creationId xmlns:a16="http://schemas.microsoft.com/office/drawing/2014/main" id="{D2E59E2B-C7F6-4F79-B427-134B89D2327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575" y="138545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145423</xdr:colOff>
      <xdr:row>9</xdr:row>
      <xdr:rowOff>0</xdr:rowOff>
    </xdr:from>
    <xdr:ext cx="1399090" cy="1231200"/>
    <xdr:pic>
      <xdr:nvPicPr>
        <xdr:cNvPr id="1011" name="그림 1010" hidden="1">
          <a:extLst>
            <a:ext uri="{FF2B5EF4-FFF2-40B4-BE49-F238E27FC236}">
              <a16:creationId xmlns:a16="http://schemas.microsoft.com/office/drawing/2014/main" id="{8513B48E-0273-4BEC-B309-F2FB855C878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5423" y="1385455"/>
          <a:ext cx="1399090" cy="1231200"/>
        </a:xfrm>
        <a:prstGeom prst="rect">
          <a:avLst/>
        </a:prstGeom>
      </xdr:spPr>
    </xdr:pic>
    <xdr:clientData/>
  </xdr:oneCellAnchor>
  <xdr:oneCellAnchor>
    <xdr:from>
      <xdr:col>0</xdr:col>
      <xdr:colOff>148069</xdr:colOff>
      <xdr:row>9</xdr:row>
      <xdr:rowOff>0</xdr:rowOff>
    </xdr:from>
    <xdr:ext cx="1399090" cy="1231200"/>
    <xdr:pic>
      <xdr:nvPicPr>
        <xdr:cNvPr id="1012" name="그림 1011" hidden="1">
          <a:extLst>
            <a:ext uri="{FF2B5EF4-FFF2-40B4-BE49-F238E27FC236}">
              <a16:creationId xmlns:a16="http://schemas.microsoft.com/office/drawing/2014/main" id="{942B909C-D49B-4717-9721-8850C6FB03C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8069" y="1385455"/>
          <a:ext cx="1399090" cy="1231200"/>
        </a:xfrm>
        <a:prstGeom prst="rect">
          <a:avLst/>
        </a:prstGeom>
      </xdr:spPr>
    </xdr:pic>
    <xdr:clientData/>
  </xdr:oneCellAnchor>
  <xdr:oneCellAnchor>
    <xdr:from>
      <xdr:col>0</xdr:col>
      <xdr:colOff>138544</xdr:colOff>
      <xdr:row>9</xdr:row>
      <xdr:rowOff>0</xdr:rowOff>
    </xdr:from>
    <xdr:ext cx="1399090" cy="1231200"/>
    <xdr:pic>
      <xdr:nvPicPr>
        <xdr:cNvPr id="1013" name="그림 1012" hidden="1">
          <a:extLst>
            <a:ext uri="{FF2B5EF4-FFF2-40B4-BE49-F238E27FC236}">
              <a16:creationId xmlns:a16="http://schemas.microsoft.com/office/drawing/2014/main" id="{255769D1-7958-48B2-B14F-684E8C1AF2F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8544" y="1385455"/>
          <a:ext cx="1399090" cy="1231200"/>
        </a:xfrm>
        <a:prstGeom prst="rect">
          <a:avLst/>
        </a:prstGeom>
      </xdr:spPr>
    </xdr:pic>
    <xdr:clientData/>
  </xdr:oneCellAnchor>
  <xdr:oneCellAnchor>
    <xdr:from>
      <xdr:col>0</xdr:col>
      <xdr:colOff>176236</xdr:colOff>
      <xdr:row>9</xdr:row>
      <xdr:rowOff>0</xdr:rowOff>
    </xdr:from>
    <xdr:ext cx="1400400" cy="1231200"/>
    <xdr:pic>
      <xdr:nvPicPr>
        <xdr:cNvPr id="1014" name="그림 1013" hidden="1">
          <a:extLst>
            <a:ext uri="{FF2B5EF4-FFF2-40B4-BE49-F238E27FC236}">
              <a16:creationId xmlns:a16="http://schemas.microsoft.com/office/drawing/2014/main" id="{0CC12445-565E-4E4B-AF24-1CD533E7221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6236" y="138545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121226</xdr:colOff>
      <xdr:row>9</xdr:row>
      <xdr:rowOff>0</xdr:rowOff>
    </xdr:from>
    <xdr:ext cx="1400400" cy="1231200"/>
    <xdr:pic>
      <xdr:nvPicPr>
        <xdr:cNvPr id="1015" name="그림 1014" hidden="1">
          <a:extLst>
            <a:ext uri="{FF2B5EF4-FFF2-40B4-BE49-F238E27FC236}">
              <a16:creationId xmlns:a16="http://schemas.microsoft.com/office/drawing/2014/main" id="{CDB6E10B-0489-4716-93A6-926D1960FBA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1226" y="138545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129379</xdr:colOff>
      <xdr:row>9</xdr:row>
      <xdr:rowOff>0</xdr:rowOff>
    </xdr:from>
    <xdr:ext cx="1400400" cy="1231200"/>
    <xdr:pic>
      <xdr:nvPicPr>
        <xdr:cNvPr id="1016" name="그림 1015" hidden="1">
          <a:extLst>
            <a:ext uri="{FF2B5EF4-FFF2-40B4-BE49-F238E27FC236}">
              <a16:creationId xmlns:a16="http://schemas.microsoft.com/office/drawing/2014/main" id="{9904E7FD-46FB-4BD9-BCD8-E9AC3C16922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9379" y="138545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136295</xdr:colOff>
      <xdr:row>9</xdr:row>
      <xdr:rowOff>0</xdr:rowOff>
    </xdr:from>
    <xdr:ext cx="1400400" cy="1231200"/>
    <xdr:pic>
      <xdr:nvPicPr>
        <xdr:cNvPr id="1017" name="그림 1016" hidden="1">
          <a:extLst>
            <a:ext uri="{FF2B5EF4-FFF2-40B4-BE49-F238E27FC236}">
              <a16:creationId xmlns:a16="http://schemas.microsoft.com/office/drawing/2014/main" id="{1742D084-4C3C-4B97-B75D-5433A03618E5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6295" y="138545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168392</xdr:colOff>
      <xdr:row>9</xdr:row>
      <xdr:rowOff>0</xdr:rowOff>
    </xdr:from>
    <xdr:ext cx="1400400" cy="1231200"/>
    <xdr:pic>
      <xdr:nvPicPr>
        <xdr:cNvPr id="1018" name="그림 1017" hidden="1">
          <a:extLst>
            <a:ext uri="{FF2B5EF4-FFF2-40B4-BE49-F238E27FC236}">
              <a16:creationId xmlns:a16="http://schemas.microsoft.com/office/drawing/2014/main" id="{DDFC881F-791E-44E7-B852-C5DF63101A6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8392" y="138545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158842</xdr:colOff>
      <xdr:row>9</xdr:row>
      <xdr:rowOff>0</xdr:rowOff>
    </xdr:from>
    <xdr:ext cx="1400400" cy="1231200"/>
    <xdr:pic>
      <xdr:nvPicPr>
        <xdr:cNvPr id="1019" name="그림 1018" hidden="1">
          <a:extLst>
            <a:ext uri="{FF2B5EF4-FFF2-40B4-BE49-F238E27FC236}">
              <a16:creationId xmlns:a16="http://schemas.microsoft.com/office/drawing/2014/main" id="{35523F24-C03A-4FE3-8603-B1E85FC26C8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8842" y="138545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168738</xdr:colOff>
      <xdr:row>9</xdr:row>
      <xdr:rowOff>0</xdr:rowOff>
    </xdr:from>
    <xdr:ext cx="1400400" cy="1231200"/>
    <xdr:pic>
      <xdr:nvPicPr>
        <xdr:cNvPr id="1020" name="그림 1019" hidden="1">
          <a:extLst>
            <a:ext uri="{FF2B5EF4-FFF2-40B4-BE49-F238E27FC236}">
              <a16:creationId xmlns:a16="http://schemas.microsoft.com/office/drawing/2014/main" id="{520BA35D-CBBE-4A92-BA84-0E9BC015FA06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8738" y="138545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136070</xdr:colOff>
      <xdr:row>9</xdr:row>
      <xdr:rowOff>0</xdr:rowOff>
    </xdr:from>
    <xdr:ext cx="1400400" cy="1231200"/>
    <xdr:pic>
      <xdr:nvPicPr>
        <xdr:cNvPr id="1021" name="그림 1020" hidden="1">
          <a:extLst>
            <a:ext uri="{FF2B5EF4-FFF2-40B4-BE49-F238E27FC236}">
              <a16:creationId xmlns:a16="http://schemas.microsoft.com/office/drawing/2014/main" id="{1D7773B6-2DB1-43F9-9354-423B973A4944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6070" y="138545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142986</xdr:colOff>
      <xdr:row>9</xdr:row>
      <xdr:rowOff>0</xdr:rowOff>
    </xdr:from>
    <xdr:ext cx="1400400" cy="1231200"/>
    <xdr:pic>
      <xdr:nvPicPr>
        <xdr:cNvPr id="1022" name="그림 1021" hidden="1">
          <a:extLst>
            <a:ext uri="{FF2B5EF4-FFF2-40B4-BE49-F238E27FC236}">
              <a16:creationId xmlns:a16="http://schemas.microsoft.com/office/drawing/2014/main" id="{A7F5897D-C0FA-451E-AAF5-C69E64AB283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2986" y="138545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176893</xdr:colOff>
      <xdr:row>9</xdr:row>
      <xdr:rowOff>0</xdr:rowOff>
    </xdr:from>
    <xdr:ext cx="1390875" cy="1231200"/>
    <xdr:pic>
      <xdr:nvPicPr>
        <xdr:cNvPr id="1023" name="그림 1022" hidden="1">
          <a:extLst>
            <a:ext uri="{FF2B5EF4-FFF2-40B4-BE49-F238E27FC236}">
              <a16:creationId xmlns:a16="http://schemas.microsoft.com/office/drawing/2014/main" id="{1AF218A8-A78B-4E20-A5EC-CD143B7448D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76893" y="1385455"/>
          <a:ext cx="1390875" cy="123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136070</xdr:colOff>
      <xdr:row>9</xdr:row>
      <xdr:rowOff>0</xdr:rowOff>
    </xdr:from>
    <xdr:ext cx="1400400" cy="1231200"/>
    <xdr:pic>
      <xdr:nvPicPr>
        <xdr:cNvPr id="1024" name="그림 1023" hidden="1">
          <a:extLst>
            <a:ext uri="{FF2B5EF4-FFF2-40B4-BE49-F238E27FC236}">
              <a16:creationId xmlns:a16="http://schemas.microsoft.com/office/drawing/2014/main" id="{70051D1B-5D04-49C7-A01E-36AA4CC36F5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6070" y="138545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191631</xdr:colOff>
      <xdr:row>9</xdr:row>
      <xdr:rowOff>0</xdr:rowOff>
    </xdr:from>
    <xdr:ext cx="1393333" cy="1231199"/>
    <xdr:pic>
      <xdr:nvPicPr>
        <xdr:cNvPr id="1025" name="그림 1024" hidden="1">
          <a:extLst>
            <a:ext uri="{FF2B5EF4-FFF2-40B4-BE49-F238E27FC236}">
              <a16:creationId xmlns:a16="http://schemas.microsoft.com/office/drawing/2014/main" id="{35A4441C-FFF6-4957-8ADE-8C6035CEBE1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1631" y="1385455"/>
          <a:ext cx="1393333" cy="1231199"/>
        </a:xfrm>
        <a:prstGeom prst="rect">
          <a:avLst/>
        </a:prstGeom>
      </xdr:spPr>
    </xdr:pic>
    <xdr:clientData/>
  </xdr:oneCellAnchor>
  <xdr:oneCellAnchor>
    <xdr:from>
      <xdr:col>0</xdr:col>
      <xdr:colOff>169219</xdr:colOff>
      <xdr:row>9</xdr:row>
      <xdr:rowOff>0</xdr:rowOff>
    </xdr:from>
    <xdr:ext cx="1393333" cy="1231199"/>
    <xdr:pic>
      <xdr:nvPicPr>
        <xdr:cNvPr id="1026" name="그림 1025" hidden="1">
          <a:extLst>
            <a:ext uri="{FF2B5EF4-FFF2-40B4-BE49-F238E27FC236}">
              <a16:creationId xmlns:a16="http://schemas.microsoft.com/office/drawing/2014/main" id="{ED4AE151-DE3A-454E-8095-CDE68CB7EBA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9219" y="1385455"/>
          <a:ext cx="1393333" cy="1231199"/>
        </a:xfrm>
        <a:prstGeom prst="rect">
          <a:avLst/>
        </a:prstGeom>
      </xdr:spPr>
    </xdr:pic>
    <xdr:clientData/>
  </xdr:oneCellAnchor>
  <xdr:oneCellAnchor>
    <xdr:from>
      <xdr:col>0</xdr:col>
      <xdr:colOff>181695</xdr:colOff>
      <xdr:row>9</xdr:row>
      <xdr:rowOff>0</xdr:rowOff>
    </xdr:from>
    <xdr:ext cx="1393332" cy="1231199"/>
    <xdr:pic>
      <xdr:nvPicPr>
        <xdr:cNvPr id="1027" name="그림 1026" hidden="1">
          <a:extLst>
            <a:ext uri="{FF2B5EF4-FFF2-40B4-BE49-F238E27FC236}">
              <a16:creationId xmlns:a16="http://schemas.microsoft.com/office/drawing/2014/main" id="{5BE88503-757D-4911-A8F3-BF7A1C96CB9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1695" y="1385455"/>
          <a:ext cx="1393332" cy="1231199"/>
        </a:xfrm>
        <a:prstGeom prst="rect">
          <a:avLst/>
        </a:prstGeom>
      </xdr:spPr>
    </xdr:pic>
    <xdr:clientData/>
  </xdr:oneCellAnchor>
  <xdr:oneCellAnchor>
    <xdr:from>
      <xdr:col>0</xdr:col>
      <xdr:colOff>163284</xdr:colOff>
      <xdr:row>9</xdr:row>
      <xdr:rowOff>0</xdr:rowOff>
    </xdr:from>
    <xdr:ext cx="1393332" cy="1231198"/>
    <xdr:pic>
      <xdr:nvPicPr>
        <xdr:cNvPr id="1028" name="그림 1027" hidden="1">
          <a:extLst>
            <a:ext uri="{FF2B5EF4-FFF2-40B4-BE49-F238E27FC236}">
              <a16:creationId xmlns:a16="http://schemas.microsoft.com/office/drawing/2014/main" id="{C3D7CB32-0351-4EFA-A5B3-38D0421C5FA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3284" y="1385455"/>
          <a:ext cx="1393332" cy="1231198"/>
        </a:xfrm>
        <a:prstGeom prst="rect">
          <a:avLst/>
        </a:prstGeom>
      </xdr:spPr>
    </xdr:pic>
    <xdr:clientData/>
  </xdr:oneCellAnchor>
  <xdr:oneCellAnchor>
    <xdr:from>
      <xdr:col>0</xdr:col>
      <xdr:colOff>190500</xdr:colOff>
      <xdr:row>9</xdr:row>
      <xdr:rowOff>0</xdr:rowOff>
    </xdr:from>
    <xdr:ext cx="1393332" cy="1231199"/>
    <xdr:pic>
      <xdr:nvPicPr>
        <xdr:cNvPr id="1029" name="그림 1028" hidden="1">
          <a:extLst>
            <a:ext uri="{FF2B5EF4-FFF2-40B4-BE49-F238E27FC236}">
              <a16:creationId xmlns:a16="http://schemas.microsoft.com/office/drawing/2014/main" id="{D1B5C788-2A48-4431-8897-A0791B2B93D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500" y="1385455"/>
          <a:ext cx="1393332" cy="1231199"/>
        </a:xfrm>
        <a:prstGeom prst="rect">
          <a:avLst/>
        </a:prstGeom>
      </xdr:spPr>
    </xdr:pic>
    <xdr:clientData/>
  </xdr:oneCellAnchor>
  <xdr:oneCellAnchor>
    <xdr:from>
      <xdr:col>0</xdr:col>
      <xdr:colOff>163286</xdr:colOff>
      <xdr:row>9</xdr:row>
      <xdr:rowOff>0</xdr:rowOff>
    </xdr:from>
    <xdr:ext cx="1393332" cy="1231198"/>
    <xdr:pic>
      <xdr:nvPicPr>
        <xdr:cNvPr id="1030" name="그림 1029" hidden="1">
          <a:extLst>
            <a:ext uri="{FF2B5EF4-FFF2-40B4-BE49-F238E27FC236}">
              <a16:creationId xmlns:a16="http://schemas.microsoft.com/office/drawing/2014/main" id="{F5C5DEAD-6D5A-475C-BD4D-B03C8C8D87E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3286" y="1385455"/>
          <a:ext cx="1393332" cy="1231198"/>
        </a:xfrm>
        <a:prstGeom prst="rect">
          <a:avLst/>
        </a:prstGeom>
      </xdr:spPr>
    </xdr:pic>
    <xdr:clientData/>
  </xdr:oneCellAnchor>
  <xdr:oneCellAnchor>
    <xdr:from>
      <xdr:col>0</xdr:col>
      <xdr:colOff>179582</xdr:colOff>
      <xdr:row>9</xdr:row>
      <xdr:rowOff>0</xdr:rowOff>
    </xdr:from>
    <xdr:ext cx="1392759" cy="1231198"/>
    <xdr:pic>
      <xdr:nvPicPr>
        <xdr:cNvPr id="1031" name="그림 1030" hidden="1">
          <a:extLst>
            <a:ext uri="{FF2B5EF4-FFF2-40B4-BE49-F238E27FC236}">
              <a16:creationId xmlns:a16="http://schemas.microsoft.com/office/drawing/2014/main" id="{99AF5704-2BF3-4014-BF4F-77C2D03684D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9582" y="1385455"/>
          <a:ext cx="1392759" cy="1231198"/>
        </a:xfrm>
        <a:prstGeom prst="rect">
          <a:avLst/>
        </a:prstGeom>
      </xdr:spPr>
    </xdr:pic>
    <xdr:clientData/>
  </xdr:oneCellAnchor>
  <xdr:oneCellAnchor>
    <xdr:from>
      <xdr:col>0</xdr:col>
      <xdr:colOff>190503</xdr:colOff>
      <xdr:row>9</xdr:row>
      <xdr:rowOff>0</xdr:rowOff>
    </xdr:from>
    <xdr:ext cx="1392757" cy="1231198"/>
    <xdr:pic>
      <xdr:nvPicPr>
        <xdr:cNvPr id="1032" name="그림 1031" hidden="1">
          <a:extLst>
            <a:ext uri="{FF2B5EF4-FFF2-40B4-BE49-F238E27FC236}">
              <a16:creationId xmlns:a16="http://schemas.microsoft.com/office/drawing/2014/main" id="{738A5C01-5470-4288-9457-579BDE928BF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503" y="1385455"/>
          <a:ext cx="1392757" cy="1231198"/>
        </a:xfrm>
        <a:prstGeom prst="rect">
          <a:avLst/>
        </a:prstGeom>
      </xdr:spPr>
    </xdr:pic>
    <xdr:clientData/>
  </xdr:oneCellAnchor>
  <xdr:oneCellAnchor>
    <xdr:from>
      <xdr:col>0</xdr:col>
      <xdr:colOff>178573</xdr:colOff>
      <xdr:row>9</xdr:row>
      <xdr:rowOff>0</xdr:rowOff>
    </xdr:from>
    <xdr:ext cx="1391488" cy="1231200"/>
    <xdr:pic>
      <xdr:nvPicPr>
        <xdr:cNvPr id="1033" name="그림 1032" hidden="1">
          <a:extLst>
            <a:ext uri="{FF2B5EF4-FFF2-40B4-BE49-F238E27FC236}">
              <a16:creationId xmlns:a16="http://schemas.microsoft.com/office/drawing/2014/main" id="{78000C00-602A-436E-A923-1108AAEA2BA4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8573" y="1385455"/>
          <a:ext cx="1391488" cy="1231200"/>
        </a:xfrm>
        <a:prstGeom prst="rect">
          <a:avLst/>
        </a:prstGeom>
      </xdr:spPr>
    </xdr:pic>
    <xdr:clientData/>
  </xdr:oneCellAnchor>
  <xdr:oneCellAnchor>
    <xdr:from>
      <xdr:col>0</xdr:col>
      <xdr:colOff>167824</xdr:colOff>
      <xdr:row>9</xdr:row>
      <xdr:rowOff>0</xdr:rowOff>
    </xdr:from>
    <xdr:ext cx="1391488" cy="1231200"/>
    <xdr:pic>
      <xdr:nvPicPr>
        <xdr:cNvPr id="1034" name="그림 1033" hidden="1">
          <a:extLst>
            <a:ext uri="{FF2B5EF4-FFF2-40B4-BE49-F238E27FC236}">
              <a16:creationId xmlns:a16="http://schemas.microsoft.com/office/drawing/2014/main" id="{B41905B1-B71E-4E21-AE81-BCF8567954A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7824" y="1385455"/>
          <a:ext cx="1391488" cy="1231200"/>
        </a:xfrm>
        <a:prstGeom prst="rect">
          <a:avLst/>
        </a:prstGeom>
      </xdr:spPr>
    </xdr:pic>
    <xdr:clientData/>
  </xdr:oneCellAnchor>
  <xdr:oneCellAnchor>
    <xdr:from>
      <xdr:col>0</xdr:col>
      <xdr:colOff>153388</xdr:colOff>
      <xdr:row>9</xdr:row>
      <xdr:rowOff>0</xdr:rowOff>
    </xdr:from>
    <xdr:ext cx="1391488" cy="1231200"/>
    <xdr:pic>
      <xdr:nvPicPr>
        <xdr:cNvPr id="1035" name="그림 1034" hidden="1">
          <a:extLst>
            <a:ext uri="{FF2B5EF4-FFF2-40B4-BE49-F238E27FC236}">
              <a16:creationId xmlns:a16="http://schemas.microsoft.com/office/drawing/2014/main" id="{8E26C155-B331-4402-B4D5-FA13525FAA7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3388" y="1385455"/>
          <a:ext cx="1391488" cy="1231200"/>
        </a:xfrm>
        <a:prstGeom prst="rect">
          <a:avLst/>
        </a:prstGeom>
      </xdr:spPr>
    </xdr:pic>
    <xdr:clientData/>
  </xdr:oneCellAnchor>
  <xdr:oneCellAnchor>
    <xdr:from>
      <xdr:col>0</xdr:col>
      <xdr:colOff>136070</xdr:colOff>
      <xdr:row>9</xdr:row>
      <xdr:rowOff>0</xdr:rowOff>
    </xdr:from>
    <xdr:ext cx="1391488" cy="1231200"/>
    <xdr:pic>
      <xdr:nvPicPr>
        <xdr:cNvPr id="1036" name="그림 1035" hidden="1">
          <a:extLst>
            <a:ext uri="{FF2B5EF4-FFF2-40B4-BE49-F238E27FC236}">
              <a16:creationId xmlns:a16="http://schemas.microsoft.com/office/drawing/2014/main" id="{46A7EDB0-57E0-43C5-AD18-C9FECF57060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6070" y="1385455"/>
          <a:ext cx="1391488" cy="1231200"/>
        </a:xfrm>
        <a:prstGeom prst="rect">
          <a:avLst/>
        </a:prstGeom>
      </xdr:spPr>
    </xdr:pic>
    <xdr:clientData/>
  </xdr:oneCellAnchor>
  <xdr:oneCellAnchor>
    <xdr:from>
      <xdr:col>0</xdr:col>
      <xdr:colOff>145842</xdr:colOff>
      <xdr:row>9</xdr:row>
      <xdr:rowOff>0</xdr:rowOff>
    </xdr:from>
    <xdr:ext cx="1391488" cy="1231200"/>
    <xdr:pic>
      <xdr:nvPicPr>
        <xdr:cNvPr id="1037" name="그림 1036" hidden="1">
          <a:extLst>
            <a:ext uri="{FF2B5EF4-FFF2-40B4-BE49-F238E27FC236}">
              <a16:creationId xmlns:a16="http://schemas.microsoft.com/office/drawing/2014/main" id="{EB90F32B-1108-411E-9B8D-EA12A9083C9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5842" y="1385455"/>
          <a:ext cx="1391488" cy="1231200"/>
        </a:xfrm>
        <a:prstGeom prst="rect">
          <a:avLst/>
        </a:prstGeom>
      </xdr:spPr>
    </xdr:pic>
    <xdr:clientData/>
  </xdr:oneCellAnchor>
  <xdr:oneCellAnchor>
    <xdr:from>
      <xdr:col>0</xdr:col>
      <xdr:colOff>184921</xdr:colOff>
      <xdr:row>9</xdr:row>
      <xdr:rowOff>0</xdr:rowOff>
    </xdr:from>
    <xdr:ext cx="1391488" cy="1231200"/>
    <xdr:pic>
      <xdr:nvPicPr>
        <xdr:cNvPr id="1038" name="그림 1037" hidden="1">
          <a:extLst>
            <a:ext uri="{FF2B5EF4-FFF2-40B4-BE49-F238E27FC236}">
              <a16:creationId xmlns:a16="http://schemas.microsoft.com/office/drawing/2014/main" id="{92790064-3949-4AA4-B4C8-E5CB00EA629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4921" y="1385455"/>
          <a:ext cx="1391488" cy="1231200"/>
        </a:xfrm>
        <a:prstGeom prst="rect">
          <a:avLst/>
        </a:prstGeom>
      </xdr:spPr>
    </xdr:pic>
    <xdr:clientData/>
  </xdr:oneCellAnchor>
  <xdr:oneCellAnchor>
    <xdr:from>
      <xdr:col>0</xdr:col>
      <xdr:colOff>204108</xdr:colOff>
      <xdr:row>9</xdr:row>
      <xdr:rowOff>0</xdr:rowOff>
    </xdr:from>
    <xdr:ext cx="1391488" cy="1230075"/>
    <xdr:pic>
      <xdr:nvPicPr>
        <xdr:cNvPr id="1039" name="그림 1038" hidden="1">
          <a:extLst>
            <a:ext uri="{FF2B5EF4-FFF2-40B4-BE49-F238E27FC236}">
              <a16:creationId xmlns:a16="http://schemas.microsoft.com/office/drawing/2014/main" id="{FFBCBA2E-DB91-490C-AE8F-0BCF074C599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4108" y="1385455"/>
          <a:ext cx="1391488" cy="1230075"/>
        </a:xfrm>
        <a:prstGeom prst="rect">
          <a:avLst/>
        </a:prstGeom>
      </xdr:spPr>
    </xdr:pic>
    <xdr:clientData/>
  </xdr:oneCellAnchor>
  <xdr:oneCellAnchor>
    <xdr:from>
      <xdr:col>0</xdr:col>
      <xdr:colOff>184921</xdr:colOff>
      <xdr:row>9</xdr:row>
      <xdr:rowOff>0</xdr:rowOff>
    </xdr:from>
    <xdr:ext cx="1391488" cy="1230075"/>
    <xdr:pic>
      <xdr:nvPicPr>
        <xdr:cNvPr id="1040" name="그림 1039" hidden="1">
          <a:extLst>
            <a:ext uri="{FF2B5EF4-FFF2-40B4-BE49-F238E27FC236}">
              <a16:creationId xmlns:a16="http://schemas.microsoft.com/office/drawing/2014/main" id="{54A39331-0783-4250-91F1-6117095E26A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4921" y="1385455"/>
          <a:ext cx="1391488" cy="1230075"/>
        </a:xfrm>
        <a:prstGeom prst="rect">
          <a:avLst/>
        </a:prstGeom>
      </xdr:spPr>
    </xdr:pic>
    <xdr:clientData/>
  </xdr:oneCellAnchor>
  <xdr:oneCellAnchor>
    <xdr:from>
      <xdr:col>0</xdr:col>
      <xdr:colOff>190500</xdr:colOff>
      <xdr:row>9</xdr:row>
      <xdr:rowOff>0</xdr:rowOff>
    </xdr:from>
    <xdr:ext cx="1391488" cy="1230075"/>
    <xdr:pic>
      <xdr:nvPicPr>
        <xdr:cNvPr id="1041" name="그림 1040" hidden="1">
          <a:extLst>
            <a:ext uri="{FF2B5EF4-FFF2-40B4-BE49-F238E27FC236}">
              <a16:creationId xmlns:a16="http://schemas.microsoft.com/office/drawing/2014/main" id="{1B000FC6-9400-4D1E-AEF6-10AB537BAC6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500" y="1385455"/>
          <a:ext cx="1391488" cy="1230075"/>
        </a:xfrm>
        <a:prstGeom prst="rect">
          <a:avLst/>
        </a:prstGeom>
      </xdr:spPr>
    </xdr:pic>
    <xdr:clientData/>
  </xdr:oneCellAnchor>
  <xdr:oneCellAnchor>
    <xdr:from>
      <xdr:col>0</xdr:col>
      <xdr:colOff>193221</xdr:colOff>
      <xdr:row>9</xdr:row>
      <xdr:rowOff>0</xdr:rowOff>
    </xdr:from>
    <xdr:ext cx="1391488" cy="1230075"/>
    <xdr:pic>
      <xdr:nvPicPr>
        <xdr:cNvPr id="1042" name="그림 1041" hidden="1">
          <a:extLst>
            <a:ext uri="{FF2B5EF4-FFF2-40B4-BE49-F238E27FC236}">
              <a16:creationId xmlns:a16="http://schemas.microsoft.com/office/drawing/2014/main" id="{CAF6D7EF-C81E-4F64-8F07-944CF312A48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3221" y="1385455"/>
          <a:ext cx="1391488" cy="1230075"/>
        </a:xfrm>
        <a:prstGeom prst="rect">
          <a:avLst/>
        </a:prstGeom>
      </xdr:spPr>
    </xdr:pic>
    <xdr:clientData/>
  </xdr:oneCellAnchor>
  <xdr:oneCellAnchor>
    <xdr:from>
      <xdr:col>0</xdr:col>
      <xdr:colOff>204107</xdr:colOff>
      <xdr:row>9</xdr:row>
      <xdr:rowOff>0</xdr:rowOff>
    </xdr:from>
    <xdr:ext cx="1391488" cy="1230075"/>
    <xdr:pic>
      <xdr:nvPicPr>
        <xdr:cNvPr id="1043" name="그림 1042" hidden="1">
          <a:extLst>
            <a:ext uri="{FF2B5EF4-FFF2-40B4-BE49-F238E27FC236}">
              <a16:creationId xmlns:a16="http://schemas.microsoft.com/office/drawing/2014/main" id="{F4181284-9801-4510-9553-22562963DCB6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4107" y="1385455"/>
          <a:ext cx="1391488" cy="1230075"/>
        </a:xfrm>
        <a:prstGeom prst="rect">
          <a:avLst/>
        </a:prstGeom>
      </xdr:spPr>
    </xdr:pic>
    <xdr:clientData/>
  </xdr:oneCellAnchor>
  <xdr:oneCellAnchor>
    <xdr:from>
      <xdr:col>0</xdr:col>
      <xdr:colOff>196361</xdr:colOff>
      <xdr:row>9</xdr:row>
      <xdr:rowOff>0</xdr:rowOff>
    </xdr:from>
    <xdr:ext cx="1391486" cy="1230074"/>
    <xdr:pic>
      <xdr:nvPicPr>
        <xdr:cNvPr id="1044" name="그림 1043" hidden="1">
          <a:extLst>
            <a:ext uri="{FF2B5EF4-FFF2-40B4-BE49-F238E27FC236}">
              <a16:creationId xmlns:a16="http://schemas.microsoft.com/office/drawing/2014/main" id="{1A9997E7-B2F7-45C4-AFC3-D9B104979EA6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6361" y="1385455"/>
          <a:ext cx="1391486" cy="1230074"/>
        </a:xfrm>
        <a:prstGeom prst="rect">
          <a:avLst/>
        </a:prstGeom>
      </xdr:spPr>
    </xdr:pic>
    <xdr:clientData/>
  </xdr:oneCellAnchor>
  <xdr:oneCellAnchor>
    <xdr:from>
      <xdr:col>0</xdr:col>
      <xdr:colOff>190500</xdr:colOff>
      <xdr:row>9</xdr:row>
      <xdr:rowOff>0</xdr:rowOff>
    </xdr:from>
    <xdr:ext cx="1391486" cy="1230073"/>
    <xdr:pic>
      <xdr:nvPicPr>
        <xdr:cNvPr id="1045" name="그림 1044" hidden="1">
          <a:extLst>
            <a:ext uri="{FF2B5EF4-FFF2-40B4-BE49-F238E27FC236}">
              <a16:creationId xmlns:a16="http://schemas.microsoft.com/office/drawing/2014/main" id="{4C639C94-6C2E-4FD4-B2A0-77E61B9BDEB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500" y="1385455"/>
          <a:ext cx="1391486" cy="1230073"/>
        </a:xfrm>
        <a:prstGeom prst="rect">
          <a:avLst/>
        </a:prstGeom>
      </xdr:spPr>
    </xdr:pic>
    <xdr:clientData/>
  </xdr:oneCellAnchor>
  <xdr:oneCellAnchor>
    <xdr:from>
      <xdr:col>0</xdr:col>
      <xdr:colOff>175846</xdr:colOff>
      <xdr:row>9</xdr:row>
      <xdr:rowOff>0</xdr:rowOff>
    </xdr:from>
    <xdr:ext cx="1391485" cy="1230073"/>
    <xdr:pic>
      <xdr:nvPicPr>
        <xdr:cNvPr id="1046" name="그림 1045" hidden="1">
          <a:extLst>
            <a:ext uri="{FF2B5EF4-FFF2-40B4-BE49-F238E27FC236}">
              <a16:creationId xmlns:a16="http://schemas.microsoft.com/office/drawing/2014/main" id="{A48C1185-AB78-4154-B6F8-7F495CF1E81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5846" y="1385455"/>
          <a:ext cx="1391485" cy="1230073"/>
        </a:xfrm>
        <a:prstGeom prst="rect">
          <a:avLst/>
        </a:prstGeom>
      </xdr:spPr>
    </xdr:pic>
    <xdr:clientData/>
  </xdr:oneCellAnchor>
  <xdr:oneCellAnchor>
    <xdr:from>
      <xdr:col>0</xdr:col>
      <xdr:colOff>117232</xdr:colOff>
      <xdr:row>9</xdr:row>
      <xdr:rowOff>0</xdr:rowOff>
    </xdr:from>
    <xdr:ext cx="1414800" cy="1234800"/>
    <xdr:pic>
      <xdr:nvPicPr>
        <xdr:cNvPr id="1047" name="그림 1046" hidden="1">
          <a:extLst>
            <a:ext uri="{FF2B5EF4-FFF2-40B4-BE49-F238E27FC236}">
              <a16:creationId xmlns:a16="http://schemas.microsoft.com/office/drawing/2014/main" id="{CEE30F3F-4C43-4E90-890E-D62D53F63B24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7232" y="1385455"/>
          <a:ext cx="1414800" cy="1234800"/>
        </a:xfrm>
        <a:prstGeom prst="rect">
          <a:avLst/>
        </a:prstGeom>
      </xdr:spPr>
    </xdr:pic>
    <xdr:clientData/>
  </xdr:oneCellAnchor>
  <xdr:oneCellAnchor>
    <xdr:from>
      <xdr:col>0</xdr:col>
      <xdr:colOff>122748</xdr:colOff>
      <xdr:row>9</xdr:row>
      <xdr:rowOff>0</xdr:rowOff>
    </xdr:from>
    <xdr:ext cx="1414800" cy="1097085"/>
    <xdr:pic>
      <xdr:nvPicPr>
        <xdr:cNvPr id="1048" name="그림 1047" hidden="1">
          <a:extLst>
            <a:ext uri="{FF2B5EF4-FFF2-40B4-BE49-F238E27FC236}">
              <a16:creationId xmlns:a16="http://schemas.microsoft.com/office/drawing/2014/main" id="{161594D1-1CFC-4F3C-934C-4725BD1913AC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2748" y="1385455"/>
          <a:ext cx="1414800" cy="1097085"/>
        </a:xfrm>
        <a:prstGeom prst="rect">
          <a:avLst/>
        </a:prstGeom>
      </xdr:spPr>
    </xdr:pic>
    <xdr:clientData/>
  </xdr:oneCellAnchor>
  <xdr:oneCellAnchor>
    <xdr:from>
      <xdr:col>0</xdr:col>
      <xdr:colOff>190499</xdr:colOff>
      <xdr:row>9</xdr:row>
      <xdr:rowOff>0</xdr:rowOff>
    </xdr:from>
    <xdr:ext cx="1391487" cy="1230074"/>
    <xdr:pic>
      <xdr:nvPicPr>
        <xdr:cNvPr id="1049" name="그림 1048" hidden="1">
          <a:extLst>
            <a:ext uri="{FF2B5EF4-FFF2-40B4-BE49-F238E27FC236}">
              <a16:creationId xmlns:a16="http://schemas.microsoft.com/office/drawing/2014/main" id="{E3A01EF8-2007-4D4C-9AA8-F2520A1F432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499" y="1385455"/>
          <a:ext cx="1391487" cy="1230074"/>
        </a:xfrm>
        <a:prstGeom prst="rect">
          <a:avLst/>
        </a:prstGeom>
      </xdr:spPr>
    </xdr:pic>
    <xdr:clientData/>
  </xdr:oneCellAnchor>
  <xdr:oneCellAnchor>
    <xdr:from>
      <xdr:col>0</xdr:col>
      <xdr:colOff>161193</xdr:colOff>
      <xdr:row>9</xdr:row>
      <xdr:rowOff>0</xdr:rowOff>
    </xdr:from>
    <xdr:ext cx="1393200" cy="1231200"/>
    <xdr:pic>
      <xdr:nvPicPr>
        <xdr:cNvPr id="1050" name="그림 1049" hidden="1">
          <a:extLst>
            <a:ext uri="{FF2B5EF4-FFF2-40B4-BE49-F238E27FC236}">
              <a16:creationId xmlns:a16="http://schemas.microsoft.com/office/drawing/2014/main" id="{61C5DD20-E647-433E-ADAD-5B45F3997B7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1193" y="1385455"/>
          <a:ext cx="1393200" cy="1231200"/>
        </a:xfrm>
        <a:prstGeom prst="rect">
          <a:avLst/>
        </a:prstGeom>
      </xdr:spPr>
    </xdr:pic>
    <xdr:clientData/>
  </xdr:oneCellAnchor>
  <xdr:oneCellAnchor>
    <xdr:from>
      <xdr:col>0</xdr:col>
      <xdr:colOff>195828</xdr:colOff>
      <xdr:row>9</xdr:row>
      <xdr:rowOff>0</xdr:rowOff>
    </xdr:from>
    <xdr:ext cx="1393200" cy="1231200"/>
    <xdr:pic>
      <xdr:nvPicPr>
        <xdr:cNvPr id="1051" name="그림 1050" hidden="1">
          <a:extLst>
            <a:ext uri="{FF2B5EF4-FFF2-40B4-BE49-F238E27FC236}">
              <a16:creationId xmlns:a16="http://schemas.microsoft.com/office/drawing/2014/main" id="{A413333F-E8AB-4950-906C-80F64DB7B94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5828" y="1385455"/>
          <a:ext cx="1393200" cy="1231200"/>
        </a:xfrm>
        <a:prstGeom prst="rect">
          <a:avLst/>
        </a:prstGeom>
      </xdr:spPr>
    </xdr:pic>
    <xdr:clientData/>
  </xdr:oneCellAnchor>
  <xdr:oneCellAnchor>
    <xdr:from>
      <xdr:col>0</xdr:col>
      <xdr:colOff>92755</xdr:colOff>
      <xdr:row>9</xdr:row>
      <xdr:rowOff>34636</xdr:rowOff>
    </xdr:from>
    <xdr:ext cx="1571047" cy="1222173"/>
    <xdr:pic>
      <xdr:nvPicPr>
        <xdr:cNvPr id="1052" name="그림 1051">
          <a:extLst>
            <a:ext uri="{FF2B5EF4-FFF2-40B4-BE49-F238E27FC236}">
              <a16:creationId xmlns:a16="http://schemas.microsoft.com/office/drawing/2014/main" id="{A6590981-1F19-4DFE-926C-65B4597A4A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2755" y="1420091"/>
          <a:ext cx="1571047" cy="1222173"/>
        </a:xfrm>
        <a:prstGeom prst="rect">
          <a:avLst/>
        </a:prstGeom>
      </xdr:spPr>
    </xdr:pic>
    <xdr:clientData/>
  </xdr:oneCellAnchor>
  <xdr:oneCellAnchor>
    <xdr:from>
      <xdr:col>0</xdr:col>
      <xdr:colOff>109809</xdr:colOff>
      <xdr:row>7</xdr:row>
      <xdr:rowOff>56461</xdr:rowOff>
    </xdr:from>
    <xdr:ext cx="1569600" cy="1214986"/>
    <xdr:pic>
      <xdr:nvPicPr>
        <xdr:cNvPr id="1053" name="그림 1052">
          <a:extLst>
            <a:ext uri="{FF2B5EF4-FFF2-40B4-BE49-F238E27FC236}">
              <a16:creationId xmlns:a16="http://schemas.microsoft.com/office/drawing/2014/main" id="{3711BAF0-A68F-4F76-9C50-F701602202D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9809" y="2740779"/>
          <a:ext cx="1569600" cy="1214986"/>
        </a:xfrm>
        <a:prstGeom prst="rect">
          <a:avLst/>
        </a:prstGeom>
      </xdr:spPr>
    </xdr:pic>
    <xdr:clientData/>
  </xdr:oneCellAnchor>
  <xdr:oneCellAnchor>
    <xdr:from>
      <xdr:col>0</xdr:col>
      <xdr:colOff>94927</xdr:colOff>
      <xdr:row>8</xdr:row>
      <xdr:rowOff>52997</xdr:rowOff>
    </xdr:from>
    <xdr:ext cx="1569600" cy="1214986"/>
    <xdr:pic>
      <xdr:nvPicPr>
        <xdr:cNvPr id="1054" name="그림 1053">
          <a:extLst>
            <a:ext uri="{FF2B5EF4-FFF2-40B4-BE49-F238E27FC236}">
              <a16:creationId xmlns:a16="http://schemas.microsoft.com/office/drawing/2014/main" id="{66186A64-58A0-4C93-B1D3-AC0A66C4D4B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4927" y="4036179"/>
          <a:ext cx="1569600" cy="1214986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2</xdr:row>
      <xdr:rowOff>0</xdr:rowOff>
    </xdr:from>
    <xdr:ext cx="1795030" cy="1129776"/>
    <xdr:pic>
      <xdr:nvPicPr>
        <xdr:cNvPr id="1055" name="그림 1054" hidden="1">
          <a:extLst>
            <a:ext uri="{FF2B5EF4-FFF2-40B4-BE49-F238E27FC236}">
              <a16:creationId xmlns:a16="http://schemas.microsoft.com/office/drawing/2014/main" id="{FAA63A9F-9009-4DB5-9E2F-A24B2A6D604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31917" t="12568" r="-43618" b="19217"/>
        <a:stretch/>
      </xdr:blipFill>
      <xdr:spPr>
        <a:xfrm>
          <a:off x="0" y="1385455"/>
          <a:ext cx="1795030" cy="1129776"/>
        </a:xfrm>
        <a:prstGeom prst="rect">
          <a:avLst/>
        </a:prstGeom>
      </xdr:spPr>
    </xdr:pic>
    <xdr:clientData/>
  </xdr:oneCellAnchor>
  <xdr:oneCellAnchor>
    <xdr:from>
      <xdr:col>0</xdr:col>
      <xdr:colOff>123825</xdr:colOff>
      <xdr:row>6</xdr:row>
      <xdr:rowOff>0</xdr:rowOff>
    </xdr:from>
    <xdr:ext cx="1400175" cy="1104900"/>
    <xdr:pic>
      <xdr:nvPicPr>
        <xdr:cNvPr id="1056" name="그림 1055" hidden="1">
          <a:extLst>
            <a:ext uri="{FF2B5EF4-FFF2-40B4-BE49-F238E27FC236}">
              <a16:creationId xmlns:a16="http://schemas.microsoft.com/office/drawing/2014/main" id="{32923CB6-C0F2-4294-A87C-50DFE6A286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38" t="29387" r="3225" b="28531"/>
        <a:stretch/>
      </xdr:blipFill>
      <xdr:spPr>
        <a:xfrm>
          <a:off x="123825" y="1385455"/>
          <a:ext cx="1400175" cy="1104900"/>
        </a:xfrm>
        <a:prstGeom prst="rect">
          <a:avLst/>
        </a:prstGeom>
      </xdr:spPr>
    </xdr:pic>
    <xdr:clientData/>
  </xdr:oneCellAnchor>
  <xdr:oneCellAnchor>
    <xdr:from>
      <xdr:col>0</xdr:col>
      <xdr:colOff>76200</xdr:colOff>
      <xdr:row>6</xdr:row>
      <xdr:rowOff>0</xdr:rowOff>
    </xdr:from>
    <xdr:ext cx="1495425" cy="990601"/>
    <xdr:pic>
      <xdr:nvPicPr>
        <xdr:cNvPr id="1057" name="그림 1056" hidden="1">
          <a:extLst>
            <a:ext uri="{FF2B5EF4-FFF2-40B4-BE49-F238E27FC236}">
              <a16:creationId xmlns:a16="http://schemas.microsoft.com/office/drawing/2014/main" id="{2310DD0A-216D-4F1A-8340-450968589E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65" t="27766" r="4320" b="32344"/>
        <a:stretch/>
      </xdr:blipFill>
      <xdr:spPr>
        <a:xfrm>
          <a:off x="76200" y="1385455"/>
          <a:ext cx="1495425" cy="990601"/>
        </a:xfrm>
        <a:prstGeom prst="rect">
          <a:avLst/>
        </a:prstGeom>
      </xdr:spPr>
    </xdr:pic>
    <xdr:clientData/>
  </xdr:oneCellAnchor>
  <xdr:oneCellAnchor>
    <xdr:from>
      <xdr:col>0</xdr:col>
      <xdr:colOff>85726</xdr:colOff>
      <xdr:row>6</xdr:row>
      <xdr:rowOff>0</xdr:rowOff>
    </xdr:from>
    <xdr:ext cx="1552574" cy="933450"/>
    <xdr:pic>
      <xdr:nvPicPr>
        <xdr:cNvPr id="1058" name="그림 1057" hidden="1">
          <a:extLst>
            <a:ext uri="{FF2B5EF4-FFF2-40B4-BE49-F238E27FC236}">
              <a16:creationId xmlns:a16="http://schemas.microsoft.com/office/drawing/2014/main" id="{E62A7093-E988-4117-88F6-FDD7DA71D31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" t="28964" r="-3821" b="33201"/>
        <a:stretch/>
      </xdr:blipFill>
      <xdr:spPr>
        <a:xfrm>
          <a:off x="85726" y="1385455"/>
          <a:ext cx="1552574" cy="933450"/>
        </a:xfrm>
        <a:prstGeom prst="rect">
          <a:avLst/>
        </a:prstGeom>
      </xdr:spPr>
    </xdr:pic>
    <xdr:clientData/>
  </xdr:oneCellAnchor>
  <xdr:oneCellAnchor>
    <xdr:from>
      <xdr:col>0</xdr:col>
      <xdr:colOff>57151</xdr:colOff>
      <xdr:row>6</xdr:row>
      <xdr:rowOff>0</xdr:rowOff>
    </xdr:from>
    <xdr:ext cx="1524000" cy="942975"/>
    <xdr:pic>
      <xdr:nvPicPr>
        <xdr:cNvPr id="1059" name="그림 1058" hidden="1">
          <a:extLst>
            <a:ext uri="{FF2B5EF4-FFF2-40B4-BE49-F238E27FC236}">
              <a16:creationId xmlns:a16="http://schemas.microsoft.com/office/drawing/2014/main" id="{105BA8FC-0BE9-45ED-94D2-B6C8976D451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42" t="31661" r="5422" b="36026"/>
        <a:stretch/>
      </xdr:blipFill>
      <xdr:spPr>
        <a:xfrm>
          <a:off x="57151" y="1385455"/>
          <a:ext cx="1524000" cy="942975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6</xdr:row>
      <xdr:rowOff>0</xdr:rowOff>
    </xdr:from>
    <xdr:ext cx="1581150" cy="1114425"/>
    <xdr:pic>
      <xdr:nvPicPr>
        <xdr:cNvPr id="1060" name="그림 1059" hidden="1">
          <a:extLst>
            <a:ext uri="{FF2B5EF4-FFF2-40B4-BE49-F238E27FC236}">
              <a16:creationId xmlns:a16="http://schemas.microsoft.com/office/drawing/2014/main" id="{29695647-5389-41D1-AD90-68524B95044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5" t="28093" r="703" b="32776"/>
        <a:stretch/>
      </xdr:blipFill>
      <xdr:spPr>
        <a:xfrm>
          <a:off x="19050" y="1385455"/>
          <a:ext cx="1581150" cy="11144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</xdr:row>
      <xdr:rowOff>0</xdr:rowOff>
    </xdr:from>
    <xdr:ext cx="1638300" cy="1143000"/>
    <xdr:pic>
      <xdr:nvPicPr>
        <xdr:cNvPr id="1061" name="그림 1060" hidden="1">
          <a:extLst>
            <a:ext uri="{FF2B5EF4-FFF2-40B4-BE49-F238E27FC236}">
              <a16:creationId xmlns:a16="http://schemas.microsoft.com/office/drawing/2014/main" id="{B9E483B8-B85F-4D81-9FA1-AAB5A3CD9CA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862" t="28281" r="-1802" b="29821"/>
        <a:stretch/>
      </xdr:blipFill>
      <xdr:spPr>
        <a:xfrm>
          <a:off x="0" y="1385455"/>
          <a:ext cx="1638300" cy="1143000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6</xdr:row>
      <xdr:rowOff>0</xdr:rowOff>
    </xdr:from>
    <xdr:ext cx="1562100" cy="1123951"/>
    <xdr:pic>
      <xdr:nvPicPr>
        <xdr:cNvPr id="1062" name="그림 1061" hidden="1">
          <a:extLst>
            <a:ext uri="{FF2B5EF4-FFF2-40B4-BE49-F238E27FC236}">
              <a16:creationId xmlns:a16="http://schemas.microsoft.com/office/drawing/2014/main" id="{40021BFD-A5A1-48AE-9B4B-D0A673CFA3C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889" t="29946" r="10184" b="39324"/>
        <a:stretch/>
      </xdr:blipFill>
      <xdr:spPr>
        <a:xfrm>
          <a:off x="38100" y="1385455"/>
          <a:ext cx="1562100" cy="1123951"/>
        </a:xfrm>
        <a:prstGeom prst="rect">
          <a:avLst/>
        </a:prstGeom>
      </xdr:spPr>
    </xdr:pic>
    <xdr:clientData/>
  </xdr:oneCellAnchor>
  <xdr:oneCellAnchor>
    <xdr:from>
      <xdr:col>0</xdr:col>
      <xdr:colOff>47626</xdr:colOff>
      <xdr:row>6</xdr:row>
      <xdr:rowOff>0</xdr:rowOff>
    </xdr:from>
    <xdr:ext cx="1543050" cy="933451"/>
    <xdr:pic>
      <xdr:nvPicPr>
        <xdr:cNvPr id="1063" name="그림 1062" hidden="1">
          <a:extLst>
            <a:ext uri="{FF2B5EF4-FFF2-40B4-BE49-F238E27FC236}">
              <a16:creationId xmlns:a16="http://schemas.microsoft.com/office/drawing/2014/main" id="{D462554C-E740-47B1-AD43-F5D4225BB1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37" t="22201" r="-1453" b="34232"/>
        <a:stretch/>
      </xdr:blipFill>
      <xdr:spPr>
        <a:xfrm>
          <a:off x="47626" y="1385455"/>
          <a:ext cx="1543050" cy="933451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</xdr:row>
      <xdr:rowOff>0</xdr:rowOff>
    </xdr:from>
    <xdr:ext cx="1795030" cy="1129776"/>
    <xdr:pic>
      <xdr:nvPicPr>
        <xdr:cNvPr id="1064" name="그림 1063" hidden="1">
          <a:extLst>
            <a:ext uri="{FF2B5EF4-FFF2-40B4-BE49-F238E27FC236}">
              <a16:creationId xmlns:a16="http://schemas.microsoft.com/office/drawing/2014/main" id="{F265509A-41A8-4258-BC74-7032F5E499F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31917" t="12568" r="-43618" b="19217"/>
        <a:stretch/>
      </xdr:blipFill>
      <xdr:spPr>
        <a:xfrm>
          <a:off x="0" y="1385455"/>
          <a:ext cx="1795030" cy="1129776"/>
        </a:xfrm>
        <a:prstGeom prst="rect">
          <a:avLst/>
        </a:prstGeom>
      </xdr:spPr>
    </xdr:pic>
    <xdr:clientData/>
  </xdr:oneCellAnchor>
  <xdr:oneCellAnchor>
    <xdr:from>
      <xdr:col>0</xdr:col>
      <xdr:colOff>28574</xdr:colOff>
      <xdr:row>6</xdr:row>
      <xdr:rowOff>0</xdr:rowOff>
    </xdr:from>
    <xdr:ext cx="1552575" cy="1162051"/>
    <xdr:pic>
      <xdr:nvPicPr>
        <xdr:cNvPr id="1065" name="그림 1064" hidden="1">
          <a:extLst>
            <a:ext uri="{FF2B5EF4-FFF2-40B4-BE49-F238E27FC236}">
              <a16:creationId xmlns:a16="http://schemas.microsoft.com/office/drawing/2014/main" id="{6E059DB0-C790-4680-BEE1-4E170805104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0913" t="18140" r="-21129" b="22059"/>
        <a:stretch/>
      </xdr:blipFill>
      <xdr:spPr>
        <a:xfrm>
          <a:off x="28574" y="1385455"/>
          <a:ext cx="1552575" cy="1162051"/>
        </a:xfrm>
        <a:prstGeom prst="rect">
          <a:avLst/>
        </a:prstGeom>
      </xdr:spPr>
    </xdr:pic>
    <xdr:clientData/>
  </xdr:oneCellAnchor>
  <xdr:oneCellAnchor>
    <xdr:from>
      <xdr:col>0</xdr:col>
      <xdr:colOff>47625</xdr:colOff>
      <xdr:row>6</xdr:row>
      <xdr:rowOff>0</xdr:rowOff>
    </xdr:from>
    <xdr:ext cx="1543050" cy="1371400"/>
    <xdr:pic>
      <xdr:nvPicPr>
        <xdr:cNvPr id="1066" name="그림 1065" hidden="1">
          <a:extLst>
            <a:ext uri="{FF2B5EF4-FFF2-40B4-BE49-F238E27FC236}">
              <a16:creationId xmlns:a16="http://schemas.microsoft.com/office/drawing/2014/main" id="{7DC1F07F-1774-4539-9E59-0287C9CD09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79" t="28202" r="7240" b="25963"/>
        <a:stretch/>
      </xdr:blipFill>
      <xdr:spPr>
        <a:xfrm>
          <a:off x="47625" y="1385455"/>
          <a:ext cx="1543050" cy="1371400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6</xdr:row>
      <xdr:rowOff>0</xdr:rowOff>
    </xdr:from>
    <xdr:ext cx="1562099" cy="1133475"/>
    <xdr:pic>
      <xdr:nvPicPr>
        <xdr:cNvPr id="1067" name="그림 1066" hidden="1">
          <a:extLst>
            <a:ext uri="{FF2B5EF4-FFF2-40B4-BE49-F238E27FC236}">
              <a16:creationId xmlns:a16="http://schemas.microsoft.com/office/drawing/2014/main" id="{CD431705-3090-4584-A4D3-D50CAE09E8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988" t="34295" r="2566" b="27564"/>
        <a:stretch/>
      </xdr:blipFill>
      <xdr:spPr>
        <a:xfrm>
          <a:off x="38100" y="1385455"/>
          <a:ext cx="1562099" cy="1133475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6</xdr:row>
      <xdr:rowOff>0</xdr:rowOff>
    </xdr:from>
    <xdr:ext cx="1571625" cy="1181099"/>
    <xdr:pic>
      <xdr:nvPicPr>
        <xdr:cNvPr id="1068" name="그림 1067" hidden="1">
          <a:extLst>
            <a:ext uri="{FF2B5EF4-FFF2-40B4-BE49-F238E27FC236}">
              <a16:creationId xmlns:a16="http://schemas.microsoft.com/office/drawing/2014/main" id="{EC64D3CF-61ED-4D6A-9E3C-EDA255B3B3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146" t="43456" r="15320" b="27058"/>
        <a:stretch/>
      </xdr:blipFill>
      <xdr:spPr>
        <a:xfrm>
          <a:off x="28575" y="1385455"/>
          <a:ext cx="1571625" cy="1181099"/>
        </a:xfrm>
        <a:prstGeom prst="rect">
          <a:avLst/>
        </a:prstGeom>
      </xdr:spPr>
    </xdr:pic>
    <xdr:clientData/>
  </xdr:oneCellAnchor>
  <xdr:oneCellAnchor>
    <xdr:from>
      <xdr:col>0</xdr:col>
      <xdr:colOff>38101</xdr:colOff>
      <xdr:row>6</xdr:row>
      <xdr:rowOff>0</xdr:rowOff>
    </xdr:from>
    <xdr:ext cx="1562100" cy="1171575"/>
    <xdr:pic>
      <xdr:nvPicPr>
        <xdr:cNvPr id="1069" name="그림 1068" hidden="1">
          <a:extLst>
            <a:ext uri="{FF2B5EF4-FFF2-40B4-BE49-F238E27FC236}">
              <a16:creationId xmlns:a16="http://schemas.microsoft.com/office/drawing/2014/main" id="{52C34ADE-2A3F-4D46-A4E4-3543AFB8CD3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86" t="32044" r="-567" b="28646"/>
        <a:stretch/>
      </xdr:blipFill>
      <xdr:spPr>
        <a:xfrm>
          <a:off x="38101" y="1385455"/>
          <a:ext cx="1562100" cy="1171575"/>
        </a:xfrm>
        <a:prstGeom prst="rect">
          <a:avLst/>
        </a:prstGeom>
      </xdr:spPr>
    </xdr:pic>
    <xdr:clientData/>
  </xdr:oneCellAnchor>
  <xdr:oneCellAnchor>
    <xdr:from>
      <xdr:col>0</xdr:col>
      <xdr:colOff>38101</xdr:colOff>
      <xdr:row>6</xdr:row>
      <xdr:rowOff>0</xdr:rowOff>
    </xdr:from>
    <xdr:ext cx="1552574" cy="1181100"/>
    <xdr:pic>
      <xdr:nvPicPr>
        <xdr:cNvPr id="1070" name="그림 1069" hidden="1">
          <a:extLst>
            <a:ext uri="{FF2B5EF4-FFF2-40B4-BE49-F238E27FC236}">
              <a16:creationId xmlns:a16="http://schemas.microsoft.com/office/drawing/2014/main" id="{26DDA9C3-45ED-4B58-AFC5-F7235266703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783" t="37047" r="14348" b="32628"/>
        <a:stretch/>
      </xdr:blipFill>
      <xdr:spPr>
        <a:xfrm>
          <a:off x="38101" y="1385455"/>
          <a:ext cx="1552574" cy="1181100"/>
        </a:xfrm>
        <a:prstGeom prst="rect">
          <a:avLst/>
        </a:prstGeom>
      </xdr:spPr>
    </xdr:pic>
    <xdr:clientData/>
  </xdr:oneCellAnchor>
  <xdr:oneCellAnchor>
    <xdr:from>
      <xdr:col>0</xdr:col>
      <xdr:colOff>47625</xdr:colOff>
      <xdr:row>6</xdr:row>
      <xdr:rowOff>0</xdr:rowOff>
    </xdr:from>
    <xdr:ext cx="1543050" cy="1171576"/>
    <xdr:pic>
      <xdr:nvPicPr>
        <xdr:cNvPr id="1071" name="그림 1070" hidden="1">
          <a:extLst>
            <a:ext uri="{FF2B5EF4-FFF2-40B4-BE49-F238E27FC236}">
              <a16:creationId xmlns:a16="http://schemas.microsoft.com/office/drawing/2014/main" id="{61DFD78A-2FC9-493C-9F1F-991D83C78CC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570" t="37626" r="14704" b="31313"/>
        <a:stretch/>
      </xdr:blipFill>
      <xdr:spPr>
        <a:xfrm>
          <a:off x="47625" y="1385455"/>
          <a:ext cx="1543050" cy="1171576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6</xdr:row>
      <xdr:rowOff>0</xdr:rowOff>
    </xdr:from>
    <xdr:ext cx="1543050" cy="1228726"/>
    <xdr:pic>
      <xdr:nvPicPr>
        <xdr:cNvPr id="1072" name="그림 1071" hidden="1">
          <a:extLst>
            <a:ext uri="{FF2B5EF4-FFF2-40B4-BE49-F238E27FC236}">
              <a16:creationId xmlns:a16="http://schemas.microsoft.com/office/drawing/2014/main" id="{89DF486F-2F10-4BD0-B619-3ECA399FAB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527" t="44437" r="21208" b="27673"/>
        <a:stretch/>
      </xdr:blipFill>
      <xdr:spPr>
        <a:xfrm>
          <a:off x="38100" y="1385455"/>
          <a:ext cx="1543050" cy="1228726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6</xdr:row>
      <xdr:rowOff>0</xdr:rowOff>
    </xdr:from>
    <xdr:ext cx="1581150" cy="1171575"/>
    <xdr:pic>
      <xdr:nvPicPr>
        <xdr:cNvPr id="1073" name="그림 1072" hidden="1">
          <a:extLst>
            <a:ext uri="{FF2B5EF4-FFF2-40B4-BE49-F238E27FC236}">
              <a16:creationId xmlns:a16="http://schemas.microsoft.com/office/drawing/2014/main" id="{86C27039-3128-40DB-9CBA-B433DB65107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205" t="41104" r="18182" b="31571"/>
        <a:stretch/>
      </xdr:blipFill>
      <xdr:spPr>
        <a:xfrm>
          <a:off x="19050" y="1385455"/>
          <a:ext cx="1581150" cy="1171575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6</xdr:row>
      <xdr:rowOff>0</xdr:rowOff>
    </xdr:from>
    <xdr:ext cx="1562100" cy="1190626"/>
    <xdr:pic>
      <xdr:nvPicPr>
        <xdr:cNvPr id="1074" name="그림 1073" hidden="1">
          <a:extLst>
            <a:ext uri="{FF2B5EF4-FFF2-40B4-BE49-F238E27FC236}">
              <a16:creationId xmlns:a16="http://schemas.microsoft.com/office/drawing/2014/main" id="{16BC33C9-2181-4B2D-A5B2-C53848C598E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406" t="42624" r="19533" b="29911"/>
        <a:stretch/>
      </xdr:blipFill>
      <xdr:spPr>
        <a:xfrm>
          <a:off x="38100" y="1385455"/>
          <a:ext cx="1562100" cy="1190626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6</xdr:row>
      <xdr:rowOff>0</xdr:rowOff>
    </xdr:from>
    <xdr:ext cx="1552575" cy="1171575"/>
    <xdr:pic>
      <xdr:nvPicPr>
        <xdr:cNvPr id="1075" name="그림 1074" hidden="1">
          <a:extLst>
            <a:ext uri="{FF2B5EF4-FFF2-40B4-BE49-F238E27FC236}">
              <a16:creationId xmlns:a16="http://schemas.microsoft.com/office/drawing/2014/main" id="{A29F16D3-4D65-4B1C-AEF4-559BAA73D00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516" t="38889" r="20992" b="36706"/>
        <a:stretch/>
      </xdr:blipFill>
      <xdr:spPr>
        <a:xfrm>
          <a:off x="38100" y="1385455"/>
          <a:ext cx="1552575" cy="1171575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6</xdr:row>
      <xdr:rowOff>0</xdr:rowOff>
    </xdr:from>
    <xdr:ext cx="1571625" cy="1200151"/>
    <xdr:pic>
      <xdr:nvPicPr>
        <xdr:cNvPr id="1076" name="그림 1075" hidden="1">
          <a:extLst>
            <a:ext uri="{FF2B5EF4-FFF2-40B4-BE49-F238E27FC236}">
              <a16:creationId xmlns:a16="http://schemas.microsoft.com/office/drawing/2014/main" id="{3D061971-48E8-4EF3-90C8-8D255A2FA85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967" t="37502" r="20144" b="37454"/>
        <a:stretch/>
      </xdr:blipFill>
      <xdr:spPr>
        <a:xfrm>
          <a:off x="28575" y="1385455"/>
          <a:ext cx="1571625" cy="1200151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6</xdr:row>
      <xdr:rowOff>0</xdr:rowOff>
    </xdr:from>
    <xdr:ext cx="1590675" cy="1228725"/>
    <xdr:pic>
      <xdr:nvPicPr>
        <xdr:cNvPr id="1077" name="그림 1076" hidden="1">
          <a:extLst>
            <a:ext uri="{FF2B5EF4-FFF2-40B4-BE49-F238E27FC236}">
              <a16:creationId xmlns:a16="http://schemas.microsoft.com/office/drawing/2014/main" id="{B7E3807E-E986-4871-A7E1-D286F2AD53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85455"/>
          <a:ext cx="1590675" cy="12287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</xdr:row>
      <xdr:rowOff>0</xdr:rowOff>
    </xdr:from>
    <xdr:ext cx="1609724" cy="1247776"/>
    <xdr:pic>
      <xdr:nvPicPr>
        <xdr:cNvPr id="1078" name="그림 1077" hidden="1">
          <a:extLst>
            <a:ext uri="{FF2B5EF4-FFF2-40B4-BE49-F238E27FC236}">
              <a16:creationId xmlns:a16="http://schemas.microsoft.com/office/drawing/2014/main" id="{EEB36800-D6E8-45D9-A3CA-742CC04D1A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385455"/>
          <a:ext cx="1609724" cy="1247776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6</xdr:row>
      <xdr:rowOff>0</xdr:rowOff>
    </xdr:from>
    <xdr:ext cx="1581150" cy="1257300"/>
    <xdr:pic>
      <xdr:nvPicPr>
        <xdr:cNvPr id="1079" name="그림 1078" hidden="1">
          <a:extLst>
            <a:ext uri="{FF2B5EF4-FFF2-40B4-BE49-F238E27FC236}">
              <a16:creationId xmlns:a16="http://schemas.microsoft.com/office/drawing/2014/main" id="{DD582B70-AFC7-4EAF-818C-730C2087A3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85455"/>
          <a:ext cx="1581150" cy="1257300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6</xdr:row>
      <xdr:rowOff>0</xdr:rowOff>
    </xdr:from>
    <xdr:ext cx="1581150" cy="1171576"/>
    <xdr:pic>
      <xdr:nvPicPr>
        <xdr:cNvPr id="1080" name="그림 1079" hidden="1">
          <a:extLst>
            <a:ext uri="{FF2B5EF4-FFF2-40B4-BE49-F238E27FC236}">
              <a16:creationId xmlns:a16="http://schemas.microsoft.com/office/drawing/2014/main" id="{C10127B6-5366-4887-B018-2E63E4487B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85455"/>
          <a:ext cx="1581150" cy="1171576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6</xdr:row>
      <xdr:rowOff>0</xdr:rowOff>
    </xdr:from>
    <xdr:ext cx="1562100" cy="1200150"/>
    <xdr:pic>
      <xdr:nvPicPr>
        <xdr:cNvPr id="1081" name="그림 1080" hidden="1">
          <a:extLst>
            <a:ext uri="{FF2B5EF4-FFF2-40B4-BE49-F238E27FC236}">
              <a16:creationId xmlns:a16="http://schemas.microsoft.com/office/drawing/2014/main" id="{2EE309AE-956E-4E1A-9F70-9B9C404DCF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385455"/>
          <a:ext cx="1562100" cy="1200150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6</xdr:row>
      <xdr:rowOff>0</xdr:rowOff>
    </xdr:from>
    <xdr:ext cx="1571624" cy="1228725"/>
    <xdr:pic>
      <xdr:nvPicPr>
        <xdr:cNvPr id="1082" name="그림 1081" hidden="1">
          <a:extLst>
            <a:ext uri="{FF2B5EF4-FFF2-40B4-BE49-F238E27FC236}">
              <a16:creationId xmlns:a16="http://schemas.microsoft.com/office/drawing/2014/main" id="{7AF9E358-AC51-48CC-AE24-208CAB3290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385455"/>
          <a:ext cx="1571624" cy="1228725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6</xdr:row>
      <xdr:rowOff>0</xdr:rowOff>
    </xdr:from>
    <xdr:ext cx="1590674" cy="1190626"/>
    <xdr:pic>
      <xdr:nvPicPr>
        <xdr:cNvPr id="1083" name="그림 1082" hidden="1">
          <a:extLst>
            <a:ext uri="{FF2B5EF4-FFF2-40B4-BE49-F238E27FC236}">
              <a16:creationId xmlns:a16="http://schemas.microsoft.com/office/drawing/2014/main" id="{759FE534-1473-4BDE-B022-3B88DBF1CE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85455"/>
          <a:ext cx="1590674" cy="1190626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6</xdr:row>
      <xdr:rowOff>0</xdr:rowOff>
    </xdr:from>
    <xdr:ext cx="1571624" cy="1200151"/>
    <xdr:pic>
      <xdr:nvPicPr>
        <xdr:cNvPr id="1084" name="그림 1083" hidden="1">
          <a:extLst>
            <a:ext uri="{FF2B5EF4-FFF2-40B4-BE49-F238E27FC236}">
              <a16:creationId xmlns:a16="http://schemas.microsoft.com/office/drawing/2014/main" id="{93DB32D7-E4BB-4A63-9901-CE230AA906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385455"/>
          <a:ext cx="1571624" cy="1200151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6</xdr:row>
      <xdr:rowOff>0</xdr:rowOff>
    </xdr:from>
    <xdr:ext cx="1571624" cy="1171576"/>
    <xdr:pic>
      <xdr:nvPicPr>
        <xdr:cNvPr id="1085" name="그림 1084" hidden="1">
          <a:extLst>
            <a:ext uri="{FF2B5EF4-FFF2-40B4-BE49-F238E27FC236}">
              <a16:creationId xmlns:a16="http://schemas.microsoft.com/office/drawing/2014/main" id="{1C89364E-9F3C-41D7-B14C-FDB0E975DE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385455"/>
          <a:ext cx="1571624" cy="1171576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6</xdr:row>
      <xdr:rowOff>0</xdr:rowOff>
    </xdr:from>
    <xdr:ext cx="1590674" cy="1190626"/>
    <xdr:pic>
      <xdr:nvPicPr>
        <xdr:cNvPr id="1086" name="그림 1085" hidden="1">
          <a:extLst>
            <a:ext uri="{FF2B5EF4-FFF2-40B4-BE49-F238E27FC236}">
              <a16:creationId xmlns:a16="http://schemas.microsoft.com/office/drawing/2014/main" id="{42916E4A-FAFA-4ABC-8BE6-48D317B408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85455"/>
          <a:ext cx="1590674" cy="1190626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6</xdr:row>
      <xdr:rowOff>0</xdr:rowOff>
    </xdr:from>
    <xdr:ext cx="1552574" cy="1219201"/>
    <xdr:pic>
      <xdr:nvPicPr>
        <xdr:cNvPr id="1087" name="그림 1086" hidden="1">
          <a:extLst>
            <a:ext uri="{FF2B5EF4-FFF2-40B4-BE49-F238E27FC236}">
              <a16:creationId xmlns:a16="http://schemas.microsoft.com/office/drawing/2014/main" id="{CE52AD79-C973-4FC4-B2DE-E78B182859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1385455"/>
          <a:ext cx="1552574" cy="1219201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6</xdr:row>
      <xdr:rowOff>0</xdr:rowOff>
    </xdr:from>
    <xdr:ext cx="1581150" cy="1152525"/>
    <xdr:pic>
      <xdr:nvPicPr>
        <xdr:cNvPr id="1088" name="그림 1087" hidden="1">
          <a:extLst>
            <a:ext uri="{FF2B5EF4-FFF2-40B4-BE49-F238E27FC236}">
              <a16:creationId xmlns:a16="http://schemas.microsoft.com/office/drawing/2014/main" id="{E36B19F5-5201-49D3-B82B-D4323D6CE3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85455"/>
          <a:ext cx="1581150" cy="1152525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6</xdr:row>
      <xdr:rowOff>0</xdr:rowOff>
    </xdr:from>
    <xdr:ext cx="1590674" cy="1171576"/>
    <xdr:pic>
      <xdr:nvPicPr>
        <xdr:cNvPr id="1089" name="그림 1088" hidden="1">
          <a:extLst>
            <a:ext uri="{FF2B5EF4-FFF2-40B4-BE49-F238E27FC236}">
              <a16:creationId xmlns:a16="http://schemas.microsoft.com/office/drawing/2014/main" id="{83CDC89E-CF87-485A-B294-A8A6583680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85455"/>
          <a:ext cx="1590674" cy="1171576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6</xdr:row>
      <xdr:rowOff>0</xdr:rowOff>
    </xdr:from>
    <xdr:ext cx="1581150" cy="1162050"/>
    <xdr:pic>
      <xdr:nvPicPr>
        <xdr:cNvPr id="1090" name="그림 1089" hidden="1">
          <a:extLst>
            <a:ext uri="{FF2B5EF4-FFF2-40B4-BE49-F238E27FC236}">
              <a16:creationId xmlns:a16="http://schemas.microsoft.com/office/drawing/2014/main" id="{9C11883C-12A0-45D1-8129-A4307E410A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85455"/>
          <a:ext cx="1581150" cy="1162050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6</xdr:row>
      <xdr:rowOff>0</xdr:rowOff>
    </xdr:from>
    <xdr:ext cx="1571624" cy="1171576"/>
    <xdr:pic>
      <xdr:nvPicPr>
        <xdr:cNvPr id="1091" name="그림 1090" hidden="1">
          <a:extLst>
            <a:ext uri="{FF2B5EF4-FFF2-40B4-BE49-F238E27FC236}">
              <a16:creationId xmlns:a16="http://schemas.microsoft.com/office/drawing/2014/main" id="{7C760FF2-C8AA-4312-9A77-76F6230E4A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385455"/>
          <a:ext cx="1571624" cy="1171576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6</xdr:row>
      <xdr:rowOff>0</xdr:rowOff>
    </xdr:from>
    <xdr:ext cx="1581150" cy="1162050"/>
    <xdr:pic>
      <xdr:nvPicPr>
        <xdr:cNvPr id="1092" name="그림 1091" hidden="1">
          <a:extLst>
            <a:ext uri="{FF2B5EF4-FFF2-40B4-BE49-F238E27FC236}">
              <a16:creationId xmlns:a16="http://schemas.microsoft.com/office/drawing/2014/main" id="{A2763315-6C4B-4F7E-A378-1D42E3DDB3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385455"/>
          <a:ext cx="1581150" cy="1162050"/>
        </a:xfrm>
        <a:prstGeom prst="rect">
          <a:avLst/>
        </a:prstGeom>
      </xdr:spPr>
    </xdr:pic>
    <xdr:clientData/>
  </xdr:oneCellAnchor>
  <xdr:oneCellAnchor>
    <xdr:from>
      <xdr:col>0</xdr:col>
      <xdr:colOff>202405</xdr:colOff>
      <xdr:row>6</xdr:row>
      <xdr:rowOff>0</xdr:rowOff>
    </xdr:from>
    <xdr:ext cx="1228725" cy="1233896"/>
    <xdr:pic>
      <xdr:nvPicPr>
        <xdr:cNvPr id="1093" name="그림 1092" hidden="1">
          <a:extLst>
            <a:ext uri="{FF2B5EF4-FFF2-40B4-BE49-F238E27FC236}">
              <a16:creationId xmlns:a16="http://schemas.microsoft.com/office/drawing/2014/main" id="{48010CC9-CCAD-437A-BB26-F89400FB37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2405" y="1385455"/>
          <a:ext cx="1228725" cy="1233896"/>
        </a:xfrm>
        <a:prstGeom prst="rect">
          <a:avLst/>
        </a:prstGeom>
      </xdr:spPr>
    </xdr:pic>
    <xdr:clientData/>
  </xdr:oneCellAnchor>
  <xdr:oneCellAnchor>
    <xdr:from>
      <xdr:col>0</xdr:col>
      <xdr:colOff>180975</xdr:colOff>
      <xdr:row>6</xdr:row>
      <xdr:rowOff>0</xdr:rowOff>
    </xdr:from>
    <xdr:ext cx="1247774" cy="1200149"/>
    <xdr:pic>
      <xdr:nvPicPr>
        <xdr:cNvPr id="1094" name="그림 1093" hidden="1">
          <a:extLst>
            <a:ext uri="{FF2B5EF4-FFF2-40B4-BE49-F238E27FC236}">
              <a16:creationId xmlns:a16="http://schemas.microsoft.com/office/drawing/2014/main" id="{BB207522-A437-41F3-AB02-EF4B3B33A3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1385455"/>
          <a:ext cx="1247774" cy="1200149"/>
        </a:xfrm>
        <a:prstGeom prst="rect">
          <a:avLst/>
        </a:prstGeom>
      </xdr:spPr>
    </xdr:pic>
    <xdr:clientData/>
  </xdr:oneCellAnchor>
  <xdr:oneCellAnchor>
    <xdr:from>
      <xdr:col>0</xdr:col>
      <xdr:colOff>200025</xdr:colOff>
      <xdr:row>6</xdr:row>
      <xdr:rowOff>0</xdr:rowOff>
    </xdr:from>
    <xdr:ext cx="1219200" cy="1190625"/>
    <xdr:pic>
      <xdr:nvPicPr>
        <xdr:cNvPr id="1095" name="그림 1094" hidden="1">
          <a:extLst>
            <a:ext uri="{FF2B5EF4-FFF2-40B4-BE49-F238E27FC236}">
              <a16:creationId xmlns:a16="http://schemas.microsoft.com/office/drawing/2014/main" id="{1CF4B3B6-E84C-4279-A85F-1E9379F796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1385455"/>
          <a:ext cx="1219200" cy="1190625"/>
        </a:xfrm>
        <a:prstGeom prst="rect">
          <a:avLst/>
        </a:prstGeom>
      </xdr:spPr>
    </xdr:pic>
    <xdr:clientData/>
  </xdr:oneCellAnchor>
  <xdr:oneCellAnchor>
    <xdr:from>
      <xdr:col>0</xdr:col>
      <xdr:colOff>209549</xdr:colOff>
      <xdr:row>6</xdr:row>
      <xdr:rowOff>0</xdr:rowOff>
    </xdr:from>
    <xdr:ext cx="1200150" cy="1200150"/>
    <xdr:pic>
      <xdr:nvPicPr>
        <xdr:cNvPr id="1096" name="그림 1095" hidden="1">
          <a:extLst>
            <a:ext uri="{FF2B5EF4-FFF2-40B4-BE49-F238E27FC236}">
              <a16:creationId xmlns:a16="http://schemas.microsoft.com/office/drawing/2014/main" id="{F6F42EAA-EB83-4890-A4C9-BA44C90899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49" y="1385455"/>
          <a:ext cx="1200150" cy="1200150"/>
        </a:xfrm>
        <a:prstGeom prst="rect">
          <a:avLst/>
        </a:prstGeom>
      </xdr:spPr>
    </xdr:pic>
    <xdr:clientData/>
  </xdr:oneCellAnchor>
  <xdr:oneCellAnchor>
    <xdr:from>
      <xdr:col>0</xdr:col>
      <xdr:colOff>219075</xdr:colOff>
      <xdr:row>6</xdr:row>
      <xdr:rowOff>0</xdr:rowOff>
    </xdr:from>
    <xdr:ext cx="1209674" cy="1190626"/>
    <xdr:pic>
      <xdr:nvPicPr>
        <xdr:cNvPr id="1097" name="그림 1096" hidden="1">
          <a:extLst>
            <a:ext uri="{FF2B5EF4-FFF2-40B4-BE49-F238E27FC236}">
              <a16:creationId xmlns:a16="http://schemas.microsoft.com/office/drawing/2014/main" id="{DAEE6CEF-6A7F-4104-9517-99824FF895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385455"/>
          <a:ext cx="1209674" cy="1190626"/>
        </a:xfrm>
        <a:prstGeom prst="rect">
          <a:avLst/>
        </a:prstGeom>
      </xdr:spPr>
    </xdr:pic>
    <xdr:clientData/>
  </xdr:oneCellAnchor>
  <xdr:oneCellAnchor>
    <xdr:from>
      <xdr:col>0</xdr:col>
      <xdr:colOff>219075</xdr:colOff>
      <xdr:row>6</xdr:row>
      <xdr:rowOff>0</xdr:rowOff>
    </xdr:from>
    <xdr:ext cx="1190624" cy="1190625"/>
    <xdr:pic>
      <xdr:nvPicPr>
        <xdr:cNvPr id="1098" name="그림 1097" hidden="1">
          <a:extLst>
            <a:ext uri="{FF2B5EF4-FFF2-40B4-BE49-F238E27FC236}">
              <a16:creationId xmlns:a16="http://schemas.microsoft.com/office/drawing/2014/main" id="{C8E802B5-AED8-4AC0-BDB0-EAED59F2E2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385455"/>
          <a:ext cx="1190624" cy="1190625"/>
        </a:xfrm>
        <a:prstGeom prst="rect">
          <a:avLst/>
        </a:prstGeom>
      </xdr:spPr>
    </xdr:pic>
    <xdr:clientData/>
  </xdr:oneCellAnchor>
  <xdr:oneCellAnchor>
    <xdr:from>
      <xdr:col>0</xdr:col>
      <xdr:colOff>228600</xdr:colOff>
      <xdr:row>6</xdr:row>
      <xdr:rowOff>0</xdr:rowOff>
    </xdr:from>
    <xdr:ext cx="1190624" cy="1200394"/>
    <xdr:pic>
      <xdr:nvPicPr>
        <xdr:cNvPr id="1099" name="그림 1098" hidden="1">
          <a:extLst>
            <a:ext uri="{FF2B5EF4-FFF2-40B4-BE49-F238E27FC236}">
              <a16:creationId xmlns:a16="http://schemas.microsoft.com/office/drawing/2014/main" id="{B60F602C-FCD0-44D7-BB5D-2242D1127B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1385455"/>
          <a:ext cx="1190624" cy="1200394"/>
        </a:xfrm>
        <a:prstGeom prst="rect">
          <a:avLst/>
        </a:prstGeom>
      </xdr:spPr>
    </xdr:pic>
    <xdr:clientData/>
  </xdr:oneCellAnchor>
  <xdr:oneCellAnchor>
    <xdr:from>
      <xdr:col>0</xdr:col>
      <xdr:colOff>219075</xdr:colOff>
      <xdr:row>6</xdr:row>
      <xdr:rowOff>0</xdr:rowOff>
    </xdr:from>
    <xdr:ext cx="1200150" cy="1200150"/>
    <xdr:pic>
      <xdr:nvPicPr>
        <xdr:cNvPr id="1100" name="그림 1099" hidden="1">
          <a:extLst>
            <a:ext uri="{FF2B5EF4-FFF2-40B4-BE49-F238E27FC236}">
              <a16:creationId xmlns:a16="http://schemas.microsoft.com/office/drawing/2014/main" id="{C458453E-5E17-451A-A3A0-7CB312A9B5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385455"/>
          <a:ext cx="1200150" cy="1200150"/>
        </a:xfrm>
        <a:prstGeom prst="rect">
          <a:avLst/>
        </a:prstGeom>
      </xdr:spPr>
    </xdr:pic>
    <xdr:clientData/>
  </xdr:oneCellAnchor>
  <xdr:oneCellAnchor>
    <xdr:from>
      <xdr:col>0</xdr:col>
      <xdr:colOff>197645</xdr:colOff>
      <xdr:row>6</xdr:row>
      <xdr:rowOff>0</xdr:rowOff>
    </xdr:from>
    <xdr:ext cx="1219200" cy="1223779"/>
    <xdr:pic>
      <xdr:nvPicPr>
        <xdr:cNvPr id="1101" name="그림 1100" hidden="1">
          <a:extLst>
            <a:ext uri="{FF2B5EF4-FFF2-40B4-BE49-F238E27FC236}">
              <a16:creationId xmlns:a16="http://schemas.microsoft.com/office/drawing/2014/main" id="{646E149C-98BF-4901-9E01-220B14719A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7645" y="1385455"/>
          <a:ext cx="1219200" cy="1223779"/>
        </a:xfrm>
        <a:prstGeom prst="rect">
          <a:avLst/>
        </a:prstGeom>
      </xdr:spPr>
    </xdr:pic>
    <xdr:clientData/>
  </xdr:oneCellAnchor>
  <xdr:oneCellAnchor>
    <xdr:from>
      <xdr:col>0</xdr:col>
      <xdr:colOff>209549</xdr:colOff>
      <xdr:row>6</xdr:row>
      <xdr:rowOff>0</xdr:rowOff>
    </xdr:from>
    <xdr:ext cx="1200150" cy="1204729"/>
    <xdr:pic>
      <xdr:nvPicPr>
        <xdr:cNvPr id="1102" name="그림 1101" hidden="1">
          <a:extLst>
            <a:ext uri="{FF2B5EF4-FFF2-40B4-BE49-F238E27FC236}">
              <a16:creationId xmlns:a16="http://schemas.microsoft.com/office/drawing/2014/main" id="{B1A36913-F5D7-4874-AEA4-57C5E0BF5D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49" y="1385455"/>
          <a:ext cx="1200150" cy="1204729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6</xdr:row>
      <xdr:rowOff>0</xdr:rowOff>
    </xdr:from>
    <xdr:ext cx="1562100" cy="1162050"/>
    <xdr:pic>
      <xdr:nvPicPr>
        <xdr:cNvPr id="1103" name="그림 1102" hidden="1">
          <a:extLst>
            <a:ext uri="{FF2B5EF4-FFF2-40B4-BE49-F238E27FC236}">
              <a16:creationId xmlns:a16="http://schemas.microsoft.com/office/drawing/2014/main" id="{05827E9B-95DC-4DE8-8796-845A14896B5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3825" t="14289" r="-12140" b="25615"/>
        <a:stretch/>
      </xdr:blipFill>
      <xdr:spPr>
        <a:xfrm>
          <a:off x="19050" y="1385455"/>
          <a:ext cx="1562100" cy="1162050"/>
        </a:xfrm>
        <a:prstGeom prst="rect">
          <a:avLst/>
        </a:prstGeom>
      </xdr:spPr>
    </xdr:pic>
    <xdr:clientData/>
  </xdr:oneCellAnchor>
  <xdr:oneCellAnchor>
    <xdr:from>
      <xdr:col>0</xdr:col>
      <xdr:colOff>171450</xdr:colOff>
      <xdr:row>6</xdr:row>
      <xdr:rowOff>0</xdr:rowOff>
    </xdr:from>
    <xdr:ext cx="1371600" cy="1171575"/>
    <xdr:pic>
      <xdr:nvPicPr>
        <xdr:cNvPr id="1104" name="그림 1103" hidden="1">
          <a:extLst>
            <a:ext uri="{FF2B5EF4-FFF2-40B4-BE49-F238E27FC236}">
              <a16:creationId xmlns:a16="http://schemas.microsoft.com/office/drawing/2014/main" id="{A0E12BE1-94A0-4AA3-8134-CB077153508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3907" t="4790" r="-8593" b="21557"/>
        <a:stretch/>
      </xdr:blipFill>
      <xdr:spPr>
        <a:xfrm>
          <a:off x="171450" y="1385455"/>
          <a:ext cx="1371600" cy="1171575"/>
        </a:xfrm>
        <a:prstGeom prst="rect">
          <a:avLst/>
        </a:prstGeom>
      </xdr:spPr>
    </xdr:pic>
    <xdr:clientData/>
  </xdr:oneCellAnchor>
  <xdr:oneCellAnchor>
    <xdr:from>
      <xdr:col>0</xdr:col>
      <xdr:colOff>47625</xdr:colOff>
      <xdr:row>6</xdr:row>
      <xdr:rowOff>0</xdr:rowOff>
    </xdr:from>
    <xdr:ext cx="1524000" cy="1171575"/>
    <xdr:pic>
      <xdr:nvPicPr>
        <xdr:cNvPr id="1105" name="그림 1104" hidden="1">
          <a:extLst>
            <a:ext uri="{FF2B5EF4-FFF2-40B4-BE49-F238E27FC236}">
              <a16:creationId xmlns:a16="http://schemas.microsoft.com/office/drawing/2014/main" id="{6E84D6EC-B6B4-478E-A1CF-979CE0536B3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4063" t="11712" r="-10938" b="16220"/>
        <a:stretch/>
      </xdr:blipFill>
      <xdr:spPr>
        <a:xfrm>
          <a:off x="47625" y="1385455"/>
          <a:ext cx="1524000" cy="1171575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6</xdr:row>
      <xdr:rowOff>0</xdr:rowOff>
    </xdr:from>
    <xdr:ext cx="1562100" cy="1162050"/>
    <xdr:pic>
      <xdr:nvPicPr>
        <xdr:cNvPr id="1106" name="그림 1105" hidden="1">
          <a:extLst>
            <a:ext uri="{FF2B5EF4-FFF2-40B4-BE49-F238E27FC236}">
              <a16:creationId xmlns:a16="http://schemas.microsoft.com/office/drawing/2014/main" id="{2C93F596-45B1-4A41-BDBE-48BD04184A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6406" t="13616" r="-11719" b="22512"/>
        <a:stretch/>
      </xdr:blipFill>
      <xdr:spPr>
        <a:xfrm>
          <a:off x="19050" y="1385455"/>
          <a:ext cx="1562100" cy="1162050"/>
        </a:xfrm>
        <a:prstGeom prst="rect">
          <a:avLst/>
        </a:prstGeom>
      </xdr:spPr>
    </xdr:pic>
    <xdr:clientData/>
  </xdr:oneCellAnchor>
  <xdr:oneCellAnchor>
    <xdr:from>
      <xdr:col>0</xdr:col>
      <xdr:colOff>219075</xdr:colOff>
      <xdr:row>6</xdr:row>
      <xdr:rowOff>0</xdr:rowOff>
    </xdr:from>
    <xdr:ext cx="1219200" cy="1177425"/>
    <xdr:pic>
      <xdr:nvPicPr>
        <xdr:cNvPr id="1107" name="그림 1106" hidden="1">
          <a:extLst>
            <a:ext uri="{FF2B5EF4-FFF2-40B4-BE49-F238E27FC236}">
              <a16:creationId xmlns:a16="http://schemas.microsoft.com/office/drawing/2014/main" id="{130D4594-A1F7-4A34-BAAF-25DFBBE0E1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385455"/>
          <a:ext cx="1219200" cy="1177425"/>
        </a:xfrm>
        <a:prstGeom prst="rect">
          <a:avLst/>
        </a:prstGeom>
      </xdr:spPr>
    </xdr:pic>
    <xdr:clientData/>
  </xdr:oneCellAnchor>
  <xdr:oneCellAnchor>
    <xdr:from>
      <xdr:col>0</xdr:col>
      <xdr:colOff>219074</xdr:colOff>
      <xdr:row>6</xdr:row>
      <xdr:rowOff>0</xdr:rowOff>
    </xdr:from>
    <xdr:ext cx="1209675" cy="1181101"/>
    <xdr:pic>
      <xdr:nvPicPr>
        <xdr:cNvPr id="1108" name="그림 1107" hidden="1">
          <a:extLst>
            <a:ext uri="{FF2B5EF4-FFF2-40B4-BE49-F238E27FC236}">
              <a16:creationId xmlns:a16="http://schemas.microsoft.com/office/drawing/2014/main" id="{2CE2D219-03E0-4CFB-BE46-E7988FF22D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4" y="1385455"/>
          <a:ext cx="1209675" cy="1181101"/>
        </a:xfrm>
        <a:prstGeom prst="rect">
          <a:avLst/>
        </a:prstGeom>
      </xdr:spPr>
    </xdr:pic>
    <xdr:clientData/>
  </xdr:oneCellAnchor>
  <xdr:oneCellAnchor>
    <xdr:from>
      <xdr:col>0</xdr:col>
      <xdr:colOff>219075</xdr:colOff>
      <xdr:row>6</xdr:row>
      <xdr:rowOff>0</xdr:rowOff>
    </xdr:from>
    <xdr:ext cx="1200150" cy="1171576"/>
    <xdr:pic>
      <xdr:nvPicPr>
        <xdr:cNvPr id="1109" name="그림 1108" hidden="1">
          <a:extLst>
            <a:ext uri="{FF2B5EF4-FFF2-40B4-BE49-F238E27FC236}">
              <a16:creationId xmlns:a16="http://schemas.microsoft.com/office/drawing/2014/main" id="{7C805E4D-E434-4DBE-934F-60052E6B19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385455"/>
          <a:ext cx="1200150" cy="1171576"/>
        </a:xfrm>
        <a:prstGeom prst="rect">
          <a:avLst/>
        </a:prstGeom>
      </xdr:spPr>
    </xdr:pic>
    <xdr:clientData/>
  </xdr:oneCellAnchor>
  <xdr:oneCellAnchor>
    <xdr:from>
      <xdr:col>0</xdr:col>
      <xdr:colOff>219075</xdr:colOff>
      <xdr:row>6</xdr:row>
      <xdr:rowOff>0</xdr:rowOff>
    </xdr:from>
    <xdr:ext cx="1200150" cy="1171575"/>
    <xdr:pic>
      <xdr:nvPicPr>
        <xdr:cNvPr id="1110" name="그림 1109" hidden="1">
          <a:extLst>
            <a:ext uri="{FF2B5EF4-FFF2-40B4-BE49-F238E27FC236}">
              <a16:creationId xmlns:a16="http://schemas.microsoft.com/office/drawing/2014/main" id="{D8829145-C74D-4DE3-893D-0CF61AFAEB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385455"/>
          <a:ext cx="1200150" cy="1171575"/>
        </a:xfrm>
        <a:prstGeom prst="rect">
          <a:avLst/>
        </a:prstGeom>
      </xdr:spPr>
    </xdr:pic>
    <xdr:clientData/>
  </xdr:oneCellAnchor>
  <xdr:oneCellAnchor>
    <xdr:from>
      <xdr:col>0</xdr:col>
      <xdr:colOff>219075</xdr:colOff>
      <xdr:row>6</xdr:row>
      <xdr:rowOff>0</xdr:rowOff>
    </xdr:from>
    <xdr:ext cx="1209674" cy="1209675"/>
    <xdr:pic>
      <xdr:nvPicPr>
        <xdr:cNvPr id="1111" name="그림 1110" hidden="1">
          <a:extLst>
            <a:ext uri="{FF2B5EF4-FFF2-40B4-BE49-F238E27FC236}">
              <a16:creationId xmlns:a16="http://schemas.microsoft.com/office/drawing/2014/main" id="{093897A3-AC9B-4637-B8A5-D114B69109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385455"/>
          <a:ext cx="1209674" cy="1209675"/>
        </a:xfrm>
        <a:prstGeom prst="rect">
          <a:avLst/>
        </a:prstGeom>
      </xdr:spPr>
    </xdr:pic>
    <xdr:clientData/>
  </xdr:oneCellAnchor>
  <xdr:oneCellAnchor>
    <xdr:from>
      <xdr:col>0</xdr:col>
      <xdr:colOff>230981</xdr:colOff>
      <xdr:row>6</xdr:row>
      <xdr:rowOff>0</xdr:rowOff>
    </xdr:from>
    <xdr:ext cx="1190625" cy="1190625"/>
    <xdr:pic>
      <xdr:nvPicPr>
        <xdr:cNvPr id="1112" name="그림 1111" hidden="1">
          <a:extLst>
            <a:ext uri="{FF2B5EF4-FFF2-40B4-BE49-F238E27FC236}">
              <a16:creationId xmlns:a16="http://schemas.microsoft.com/office/drawing/2014/main" id="{92DD3790-BDED-4746-ADF1-BF0A612151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981" y="1385455"/>
          <a:ext cx="1190625" cy="1190625"/>
        </a:xfrm>
        <a:prstGeom prst="rect">
          <a:avLst/>
        </a:prstGeom>
      </xdr:spPr>
    </xdr:pic>
    <xdr:clientData/>
  </xdr:oneCellAnchor>
  <xdr:oneCellAnchor>
    <xdr:from>
      <xdr:col>0</xdr:col>
      <xdr:colOff>209549</xdr:colOff>
      <xdr:row>6</xdr:row>
      <xdr:rowOff>0</xdr:rowOff>
    </xdr:from>
    <xdr:ext cx="1190625" cy="1162051"/>
    <xdr:pic>
      <xdr:nvPicPr>
        <xdr:cNvPr id="1113" name="그림 1112" hidden="1">
          <a:extLst>
            <a:ext uri="{FF2B5EF4-FFF2-40B4-BE49-F238E27FC236}">
              <a16:creationId xmlns:a16="http://schemas.microsoft.com/office/drawing/2014/main" id="{DEB30C91-4613-4CF9-8B6C-5EB65B5B20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49" y="1385455"/>
          <a:ext cx="1190625" cy="1162051"/>
        </a:xfrm>
        <a:prstGeom prst="rect">
          <a:avLst/>
        </a:prstGeom>
      </xdr:spPr>
    </xdr:pic>
    <xdr:clientData/>
  </xdr:oneCellAnchor>
  <xdr:oneCellAnchor>
    <xdr:from>
      <xdr:col>0</xdr:col>
      <xdr:colOff>190500</xdr:colOff>
      <xdr:row>6</xdr:row>
      <xdr:rowOff>0</xdr:rowOff>
    </xdr:from>
    <xdr:ext cx="1200150" cy="1171575"/>
    <xdr:pic>
      <xdr:nvPicPr>
        <xdr:cNvPr id="1114" name="그림 1113" hidden="1">
          <a:extLst>
            <a:ext uri="{FF2B5EF4-FFF2-40B4-BE49-F238E27FC236}">
              <a16:creationId xmlns:a16="http://schemas.microsoft.com/office/drawing/2014/main" id="{936E2D01-F92D-4A06-8335-E1EB80AB60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1385455"/>
          <a:ext cx="1200150" cy="1171575"/>
        </a:xfrm>
        <a:prstGeom prst="rect">
          <a:avLst/>
        </a:prstGeom>
      </xdr:spPr>
    </xdr:pic>
    <xdr:clientData/>
  </xdr:oneCellAnchor>
  <xdr:oneCellAnchor>
    <xdr:from>
      <xdr:col>0</xdr:col>
      <xdr:colOff>180975</xdr:colOff>
      <xdr:row>6</xdr:row>
      <xdr:rowOff>0</xdr:rowOff>
    </xdr:from>
    <xdr:ext cx="1181100" cy="1181100"/>
    <xdr:pic>
      <xdr:nvPicPr>
        <xdr:cNvPr id="1115" name="그림 1114" hidden="1">
          <a:extLst>
            <a:ext uri="{FF2B5EF4-FFF2-40B4-BE49-F238E27FC236}">
              <a16:creationId xmlns:a16="http://schemas.microsoft.com/office/drawing/2014/main" id="{74C9F6E9-1E63-4B69-9BD4-146B954D88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1385455"/>
          <a:ext cx="1181100" cy="1181100"/>
        </a:xfrm>
        <a:prstGeom prst="rect">
          <a:avLst/>
        </a:prstGeom>
      </xdr:spPr>
    </xdr:pic>
    <xdr:clientData/>
  </xdr:oneCellAnchor>
  <xdr:oneCellAnchor>
    <xdr:from>
      <xdr:col>0</xdr:col>
      <xdr:colOff>171449</xdr:colOff>
      <xdr:row>6</xdr:row>
      <xdr:rowOff>0</xdr:rowOff>
    </xdr:from>
    <xdr:ext cx="1181101" cy="1181101"/>
    <xdr:pic>
      <xdr:nvPicPr>
        <xdr:cNvPr id="1116" name="그림 1115" hidden="1">
          <a:extLst>
            <a:ext uri="{FF2B5EF4-FFF2-40B4-BE49-F238E27FC236}">
              <a16:creationId xmlns:a16="http://schemas.microsoft.com/office/drawing/2014/main" id="{E7D5E2E7-1561-4C64-9A8D-97F03B49D0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49" y="1385455"/>
          <a:ext cx="1181101" cy="1181101"/>
        </a:xfrm>
        <a:prstGeom prst="rect">
          <a:avLst/>
        </a:prstGeom>
      </xdr:spPr>
    </xdr:pic>
    <xdr:clientData/>
  </xdr:oneCellAnchor>
  <xdr:oneCellAnchor>
    <xdr:from>
      <xdr:col>0</xdr:col>
      <xdr:colOff>180974</xdr:colOff>
      <xdr:row>6</xdr:row>
      <xdr:rowOff>0</xdr:rowOff>
    </xdr:from>
    <xdr:ext cx="1190626" cy="1228726"/>
    <xdr:pic>
      <xdr:nvPicPr>
        <xdr:cNvPr id="1117" name="그림 1116" hidden="1">
          <a:extLst>
            <a:ext uri="{FF2B5EF4-FFF2-40B4-BE49-F238E27FC236}">
              <a16:creationId xmlns:a16="http://schemas.microsoft.com/office/drawing/2014/main" id="{EF27A5CC-004B-4FF8-A5A7-639F86FF0E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4" y="1385455"/>
          <a:ext cx="1190626" cy="1228726"/>
        </a:xfrm>
        <a:prstGeom prst="rect">
          <a:avLst/>
        </a:prstGeom>
      </xdr:spPr>
    </xdr:pic>
    <xdr:clientData/>
  </xdr:oneCellAnchor>
  <xdr:oneCellAnchor>
    <xdr:from>
      <xdr:col>0</xdr:col>
      <xdr:colOff>200025</xdr:colOff>
      <xdr:row>6</xdr:row>
      <xdr:rowOff>0</xdr:rowOff>
    </xdr:from>
    <xdr:ext cx="1200150" cy="1200150"/>
    <xdr:pic>
      <xdr:nvPicPr>
        <xdr:cNvPr id="1118" name="그림 1117" hidden="1">
          <a:extLst>
            <a:ext uri="{FF2B5EF4-FFF2-40B4-BE49-F238E27FC236}">
              <a16:creationId xmlns:a16="http://schemas.microsoft.com/office/drawing/2014/main" id="{2622C9F4-F7F9-41F0-826B-FCA5AC4F89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1385455"/>
          <a:ext cx="1200150" cy="1200150"/>
        </a:xfrm>
        <a:prstGeom prst="rect">
          <a:avLst/>
        </a:prstGeom>
      </xdr:spPr>
    </xdr:pic>
    <xdr:clientData/>
  </xdr:oneCellAnchor>
  <xdr:oneCellAnchor>
    <xdr:from>
      <xdr:col>0</xdr:col>
      <xdr:colOff>190499</xdr:colOff>
      <xdr:row>6</xdr:row>
      <xdr:rowOff>0</xdr:rowOff>
    </xdr:from>
    <xdr:ext cx="1228725" cy="1209676"/>
    <xdr:pic>
      <xdr:nvPicPr>
        <xdr:cNvPr id="1119" name="그림 1118" hidden="1">
          <a:extLst>
            <a:ext uri="{FF2B5EF4-FFF2-40B4-BE49-F238E27FC236}">
              <a16:creationId xmlns:a16="http://schemas.microsoft.com/office/drawing/2014/main" id="{A436929D-FF4F-4612-9D69-F3BFA832C7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499" y="1385455"/>
          <a:ext cx="1228725" cy="1209676"/>
        </a:xfrm>
        <a:prstGeom prst="rect">
          <a:avLst/>
        </a:prstGeom>
      </xdr:spPr>
    </xdr:pic>
    <xdr:clientData/>
  </xdr:oneCellAnchor>
  <xdr:oneCellAnchor>
    <xdr:from>
      <xdr:col>0</xdr:col>
      <xdr:colOff>76200</xdr:colOff>
      <xdr:row>6</xdr:row>
      <xdr:rowOff>0</xdr:rowOff>
    </xdr:from>
    <xdr:ext cx="1495425" cy="1219201"/>
    <xdr:pic>
      <xdr:nvPicPr>
        <xdr:cNvPr id="1120" name="그림 1119" hidden="1">
          <a:extLst>
            <a:ext uri="{FF2B5EF4-FFF2-40B4-BE49-F238E27FC236}">
              <a16:creationId xmlns:a16="http://schemas.microsoft.com/office/drawing/2014/main" id="{BC88863C-F3E1-49A7-85F7-72DBFD7CD1A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6806" t="22556" r="-11966" b="22978"/>
        <a:stretch/>
      </xdr:blipFill>
      <xdr:spPr>
        <a:xfrm>
          <a:off x="76200" y="1385455"/>
          <a:ext cx="1495425" cy="1219201"/>
        </a:xfrm>
        <a:prstGeom prst="rect">
          <a:avLst/>
        </a:prstGeom>
      </xdr:spPr>
    </xdr:pic>
    <xdr:clientData/>
  </xdr:oneCellAnchor>
  <xdr:oneCellAnchor>
    <xdr:from>
      <xdr:col>0</xdr:col>
      <xdr:colOff>57150</xdr:colOff>
      <xdr:row>6</xdr:row>
      <xdr:rowOff>0</xdr:rowOff>
    </xdr:from>
    <xdr:ext cx="1533525" cy="1209675"/>
    <xdr:pic>
      <xdr:nvPicPr>
        <xdr:cNvPr id="1121" name="그림 1120" hidden="1">
          <a:extLst>
            <a:ext uri="{FF2B5EF4-FFF2-40B4-BE49-F238E27FC236}">
              <a16:creationId xmlns:a16="http://schemas.microsoft.com/office/drawing/2014/main" id="{8A072C3B-0892-46E3-8C16-DE8509AA908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8354" t="23931" r="-13961" b="21794"/>
        <a:stretch/>
      </xdr:blipFill>
      <xdr:spPr>
        <a:xfrm>
          <a:off x="57150" y="1385455"/>
          <a:ext cx="1533525" cy="1209675"/>
        </a:xfrm>
        <a:prstGeom prst="rect">
          <a:avLst/>
        </a:prstGeom>
      </xdr:spPr>
    </xdr:pic>
    <xdr:clientData/>
  </xdr:oneCellAnchor>
  <xdr:oneCellAnchor>
    <xdr:from>
      <xdr:col>0</xdr:col>
      <xdr:colOff>57149</xdr:colOff>
      <xdr:row>6</xdr:row>
      <xdr:rowOff>0</xdr:rowOff>
    </xdr:from>
    <xdr:ext cx="1533525" cy="1209675"/>
    <xdr:pic>
      <xdr:nvPicPr>
        <xdr:cNvPr id="1122" name="그림 1121" hidden="1">
          <a:extLst>
            <a:ext uri="{FF2B5EF4-FFF2-40B4-BE49-F238E27FC236}">
              <a16:creationId xmlns:a16="http://schemas.microsoft.com/office/drawing/2014/main" id="{5BA004D5-C321-49A0-9C0B-0492C950B46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8396" t="19546" r="-14504" b="24545"/>
        <a:stretch/>
      </xdr:blipFill>
      <xdr:spPr>
        <a:xfrm>
          <a:off x="57149" y="1385455"/>
          <a:ext cx="1533525" cy="1209675"/>
        </a:xfrm>
        <a:prstGeom prst="rect">
          <a:avLst/>
        </a:prstGeom>
      </xdr:spPr>
    </xdr:pic>
    <xdr:clientData/>
  </xdr:oneCellAnchor>
  <xdr:oneCellAnchor>
    <xdr:from>
      <xdr:col>0</xdr:col>
      <xdr:colOff>47626</xdr:colOff>
      <xdr:row>6</xdr:row>
      <xdr:rowOff>0</xdr:rowOff>
    </xdr:from>
    <xdr:ext cx="1533524" cy="1162050"/>
    <xdr:pic>
      <xdr:nvPicPr>
        <xdr:cNvPr id="1123" name="그림 1122" hidden="1">
          <a:extLst>
            <a:ext uri="{FF2B5EF4-FFF2-40B4-BE49-F238E27FC236}">
              <a16:creationId xmlns:a16="http://schemas.microsoft.com/office/drawing/2014/main" id="{92DE55F7-EBE4-49A9-A39C-00B713161BD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8409" t="22405" r="-14506" b="26977"/>
        <a:stretch/>
      </xdr:blipFill>
      <xdr:spPr>
        <a:xfrm>
          <a:off x="47626" y="1385455"/>
          <a:ext cx="1533524" cy="1162050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6</xdr:row>
      <xdr:rowOff>0</xdr:rowOff>
    </xdr:from>
    <xdr:ext cx="1581150" cy="1200150"/>
    <xdr:pic>
      <xdr:nvPicPr>
        <xdr:cNvPr id="1124" name="그림 1123" hidden="1">
          <a:extLst>
            <a:ext uri="{FF2B5EF4-FFF2-40B4-BE49-F238E27FC236}">
              <a16:creationId xmlns:a16="http://schemas.microsoft.com/office/drawing/2014/main" id="{4F9BD685-1321-485F-9A78-63191A7E4DE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1647" t="22272" r="-17238" b="22707"/>
        <a:stretch/>
      </xdr:blipFill>
      <xdr:spPr>
        <a:xfrm>
          <a:off x="19050" y="1385455"/>
          <a:ext cx="1581150" cy="1200150"/>
        </a:xfrm>
        <a:prstGeom prst="rect">
          <a:avLst/>
        </a:prstGeom>
      </xdr:spPr>
    </xdr:pic>
    <xdr:clientData/>
  </xdr:oneCellAnchor>
  <xdr:oneCellAnchor>
    <xdr:from>
      <xdr:col>0</xdr:col>
      <xdr:colOff>171449</xdr:colOff>
      <xdr:row>6</xdr:row>
      <xdr:rowOff>0</xdr:rowOff>
    </xdr:from>
    <xdr:ext cx="1190625" cy="1190625"/>
    <xdr:pic>
      <xdr:nvPicPr>
        <xdr:cNvPr id="1125" name="그림 1124" hidden="1">
          <a:extLst>
            <a:ext uri="{FF2B5EF4-FFF2-40B4-BE49-F238E27FC236}">
              <a16:creationId xmlns:a16="http://schemas.microsoft.com/office/drawing/2014/main" id="{858667C9-F96F-423C-B0E8-7457FD0973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1449" y="1385455"/>
          <a:ext cx="1190625" cy="1190625"/>
        </a:xfrm>
        <a:prstGeom prst="rect">
          <a:avLst/>
        </a:prstGeom>
      </xdr:spPr>
    </xdr:pic>
    <xdr:clientData/>
  </xdr:oneCellAnchor>
  <xdr:oneCellAnchor>
    <xdr:from>
      <xdr:col>0</xdr:col>
      <xdr:colOff>47625</xdr:colOff>
      <xdr:row>6</xdr:row>
      <xdr:rowOff>0</xdr:rowOff>
    </xdr:from>
    <xdr:ext cx="1552575" cy="1162051"/>
    <xdr:pic>
      <xdr:nvPicPr>
        <xdr:cNvPr id="1126" name="그림 1125" hidden="1">
          <a:extLst>
            <a:ext uri="{FF2B5EF4-FFF2-40B4-BE49-F238E27FC236}">
              <a16:creationId xmlns:a16="http://schemas.microsoft.com/office/drawing/2014/main" id="{7B7EEFC2-C720-4F64-BE72-5EAED7CA3E7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9523" t="18037" r="-19841" b="19073"/>
        <a:stretch/>
      </xdr:blipFill>
      <xdr:spPr>
        <a:xfrm>
          <a:off x="47625" y="1385455"/>
          <a:ext cx="1552575" cy="1162051"/>
        </a:xfrm>
        <a:prstGeom prst="rect">
          <a:avLst/>
        </a:prstGeom>
      </xdr:spPr>
    </xdr:pic>
    <xdr:clientData/>
  </xdr:oneCellAnchor>
  <xdr:oneCellAnchor>
    <xdr:from>
      <xdr:col>0</xdr:col>
      <xdr:colOff>19049</xdr:colOff>
      <xdr:row>6</xdr:row>
      <xdr:rowOff>0</xdr:rowOff>
    </xdr:from>
    <xdr:ext cx="1571625" cy="1152525"/>
    <xdr:pic>
      <xdr:nvPicPr>
        <xdr:cNvPr id="1127" name="그림 1126" hidden="1">
          <a:extLst>
            <a:ext uri="{FF2B5EF4-FFF2-40B4-BE49-F238E27FC236}">
              <a16:creationId xmlns:a16="http://schemas.microsoft.com/office/drawing/2014/main" id="{920E1700-18C6-4954-93F4-6C0EE87E6F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0853" t="23546" r="-17054" b="23694"/>
        <a:stretch/>
      </xdr:blipFill>
      <xdr:spPr>
        <a:xfrm>
          <a:off x="19049" y="1385455"/>
          <a:ext cx="1571625" cy="1152525"/>
        </a:xfrm>
        <a:prstGeom prst="rect">
          <a:avLst/>
        </a:prstGeom>
      </xdr:spPr>
    </xdr:pic>
    <xdr:clientData/>
  </xdr:oneCellAnchor>
  <xdr:oneCellAnchor>
    <xdr:from>
      <xdr:col>0</xdr:col>
      <xdr:colOff>26195</xdr:colOff>
      <xdr:row>6</xdr:row>
      <xdr:rowOff>0</xdr:rowOff>
    </xdr:from>
    <xdr:ext cx="1543050" cy="1175385"/>
    <xdr:pic>
      <xdr:nvPicPr>
        <xdr:cNvPr id="1128" name="그림 1127" hidden="1">
          <a:extLst>
            <a:ext uri="{FF2B5EF4-FFF2-40B4-BE49-F238E27FC236}">
              <a16:creationId xmlns:a16="http://schemas.microsoft.com/office/drawing/2014/main" id="{8225B5A6-06A6-43BD-8A66-D4317C7522D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64" t="43694" r="4823" b="18338"/>
        <a:stretch/>
      </xdr:blipFill>
      <xdr:spPr>
        <a:xfrm>
          <a:off x="26195" y="1385455"/>
          <a:ext cx="1543050" cy="1175385"/>
        </a:xfrm>
        <a:prstGeom prst="rect">
          <a:avLst/>
        </a:prstGeom>
      </xdr:spPr>
    </xdr:pic>
    <xdr:clientData/>
  </xdr:oneCellAnchor>
  <xdr:oneCellAnchor>
    <xdr:from>
      <xdr:col>0</xdr:col>
      <xdr:colOff>28576</xdr:colOff>
      <xdr:row>6</xdr:row>
      <xdr:rowOff>0</xdr:rowOff>
    </xdr:from>
    <xdr:ext cx="1543050" cy="1200151"/>
    <xdr:pic>
      <xdr:nvPicPr>
        <xdr:cNvPr id="1129" name="그림 1128" hidden="1">
          <a:extLst>
            <a:ext uri="{FF2B5EF4-FFF2-40B4-BE49-F238E27FC236}">
              <a16:creationId xmlns:a16="http://schemas.microsoft.com/office/drawing/2014/main" id="{F395BAD8-79A4-4219-881E-B581A9D3AEC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201" t="52575" r="13179" b="17843"/>
        <a:stretch/>
      </xdr:blipFill>
      <xdr:spPr>
        <a:xfrm>
          <a:off x="28576" y="1385455"/>
          <a:ext cx="1543050" cy="1200151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6</xdr:row>
      <xdr:rowOff>0</xdr:rowOff>
    </xdr:from>
    <xdr:ext cx="1552575" cy="1162051"/>
    <xdr:pic>
      <xdr:nvPicPr>
        <xdr:cNvPr id="1130" name="그림 1129" hidden="1">
          <a:extLst>
            <a:ext uri="{FF2B5EF4-FFF2-40B4-BE49-F238E27FC236}">
              <a16:creationId xmlns:a16="http://schemas.microsoft.com/office/drawing/2014/main" id="{AB135193-7D71-49D1-B6A4-DF14581730A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04" t="9534" r="11404" b="12893"/>
        <a:stretch/>
      </xdr:blipFill>
      <xdr:spPr>
        <a:xfrm>
          <a:off x="28575" y="1385455"/>
          <a:ext cx="1552575" cy="1162051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6</xdr:row>
      <xdr:rowOff>0</xdr:rowOff>
    </xdr:from>
    <xdr:ext cx="1562100" cy="1190626"/>
    <xdr:pic>
      <xdr:nvPicPr>
        <xdr:cNvPr id="1131" name="그림 1130" hidden="1">
          <a:extLst>
            <a:ext uri="{FF2B5EF4-FFF2-40B4-BE49-F238E27FC236}">
              <a16:creationId xmlns:a16="http://schemas.microsoft.com/office/drawing/2014/main" id="{924BFAEF-82EB-4CDF-B2CF-045DDC25DFF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358" t="21336" r="20755" b="10284"/>
        <a:stretch/>
      </xdr:blipFill>
      <xdr:spPr>
        <a:xfrm>
          <a:off x="28575" y="1385455"/>
          <a:ext cx="1562100" cy="1190626"/>
        </a:xfrm>
        <a:prstGeom prst="rect">
          <a:avLst/>
        </a:prstGeom>
      </xdr:spPr>
    </xdr:pic>
    <xdr:clientData/>
  </xdr:oneCellAnchor>
  <xdr:oneCellAnchor>
    <xdr:from>
      <xdr:col>0</xdr:col>
      <xdr:colOff>47626</xdr:colOff>
      <xdr:row>6</xdr:row>
      <xdr:rowOff>0</xdr:rowOff>
    </xdr:from>
    <xdr:ext cx="1543050" cy="1152525"/>
    <xdr:pic>
      <xdr:nvPicPr>
        <xdr:cNvPr id="1132" name="그림 1131" hidden="1">
          <a:extLst>
            <a:ext uri="{FF2B5EF4-FFF2-40B4-BE49-F238E27FC236}">
              <a16:creationId xmlns:a16="http://schemas.microsoft.com/office/drawing/2014/main" id="{9BB5788F-4B4D-472F-B428-D9A08755C19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557" t="16599" r="20611" b="16449"/>
        <a:stretch/>
      </xdr:blipFill>
      <xdr:spPr>
        <a:xfrm>
          <a:off x="47626" y="1385455"/>
          <a:ext cx="1543050" cy="1152525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6</xdr:row>
      <xdr:rowOff>0</xdr:rowOff>
    </xdr:from>
    <xdr:ext cx="1571625" cy="1171575"/>
    <xdr:pic>
      <xdr:nvPicPr>
        <xdr:cNvPr id="1133" name="그림 1132" hidden="1">
          <a:extLst>
            <a:ext uri="{FF2B5EF4-FFF2-40B4-BE49-F238E27FC236}">
              <a16:creationId xmlns:a16="http://schemas.microsoft.com/office/drawing/2014/main" id="{A5E5EC64-FEA2-4335-BE2C-D845842D66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27" b="12727"/>
        <a:stretch/>
      </xdr:blipFill>
      <xdr:spPr>
        <a:xfrm>
          <a:off x="28575" y="1385455"/>
          <a:ext cx="1571625" cy="1171575"/>
        </a:xfrm>
        <a:prstGeom prst="rect">
          <a:avLst/>
        </a:prstGeom>
      </xdr:spPr>
    </xdr:pic>
    <xdr:clientData/>
  </xdr:oneCellAnchor>
  <xdr:oneCellAnchor>
    <xdr:from>
      <xdr:col>0</xdr:col>
      <xdr:colOff>92447</xdr:colOff>
      <xdr:row>6</xdr:row>
      <xdr:rowOff>0</xdr:rowOff>
    </xdr:from>
    <xdr:ext cx="1487582" cy="1191600"/>
    <xdr:pic>
      <xdr:nvPicPr>
        <xdr:cNvPr id="1134" name="그림 1133" hidden="1">
          <a:extLst>
            <a:ext uri="{FF2B5EF4-FFF2-40B4-BE49-F238E27FC236}">
              <a16:creationId xmlns:a16="http://schemas.microsoft.com/office/drawing/2014/main" id="{C3068FCC-7220-47B9-B0E7-CAE61A7969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92447" y="1385455"/>
          <a:ext cx="1487582" cy="1191600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6</xdr:row>
      <xdr:rowOff>0</xdr:rowOff>
    </xdr:from>
    <xdr:ext cx="1562100" cy="1209676"/>
    <xdr:pic>
      <xdr:nvPicPr>
        <xdr:cNvPr id="1135" name="그림 1134" hidden="1">
          <a:extLst>
            <a:ext uri="{FF2B5EF4-FFF2-40B4-BE49-F238E27FC236}">
              <a16:creationId xmlns:a16="http://schemas.microsoft.com/office/drawing/2014/main" id="{4A2314B8-A32F-460B-B316-3C3926B9DD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280" b="11280"/>
        <a:stretch/>
      </xdr:blipFill>
      <xdr:spPr>
        <a:xfrm>
          <a:off x="28575" y="1385455"/>
          <a:ext cx="1562100" cy="1209676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6</xdr:row>
      <xdr:rowOff>0</xdr:rowOff>
    </xdr:from>
    <xdr:ext cx="1562100" cy="1175385"/>
    <xdr:pic>
      <xdr:nvPicPr>
        <xdr:cNvPr id="1136" name="그림 1135" hidden="1">
          <a:extLst>
            <a:ext uri="{FF2B5EF4-FFF2-40B4-BE49-F238E27FC236}">
              <a16:creationId xmlns:a16="http://schemas.microsoft.com/office/drawing/2014/main" id="{E6E6036E-4146-4492-8A34-46150DB20D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378" b="12378"/>
        <a:stretch/>
      </xdr:blipFill>
      <xdr:spPr>
        <a:xfrm>
          <a:off x="28575" y="1385455"/>
          <a:ext cx="1562100" cy="1175385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6</xdr:row>
      <xdr:rowOff>0</xdr:rowOff>
    </xdr:from>
    <xdr:ext cx="1571626" cy="1203960"/>
    <xdr:pic>
      <xdr:nvPicPr>
        <xdr:cNvPr id="1137" name="그림 1136" hidden="1">
          <a:extLst>
            <a:ext uri="{FF2B5EF4-FFF2-40B4-BE49-F238E27FC236}">
              <a16:creationId xmlns:a16="http://schemas.microsoft.com/office/drawing/2014/main" id="{40FE1E06-AEBF-4C7D-A34A-EDC7E11560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697" b="11697"/>
        <a:stretch/>
      </xdr:blipFill>
      <xdr:spPr>
        <a:xfrm>
          <a:off x="38100" y="1385455"/>
          <a:ext cx="1571626" cy="1203960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6</xdr:row>
      <xdr:rowOff>0</xdr:rowOff>
    </xdr:from>
    <xdr:ext cx="1552575" cy="1181101"/>
    <xdr:pic>
      <xdr:nvPicPr>
        <xdr:cNvPr id="1138" name="그림 1137" hidden="1">
          <a:extLst>
            <a:ext uri="{FF2B5EF4-FFF2-40B4-BE49-F238E27FC236}">
              <a16:creationId xmlns:a16="http://schemas.microsoft.com/office/drawing/2014/main" id="{3D722ACE-944B-4ABD-9E88-9410CC7413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963" b="11963"/>
        <a:stretch/>
      </xdr:blipFill>
      <xdr:spPr>
        <a:xfrm>
          <a:off x="38100" y="1385455"/>
          <a:ext cx="1552575" cy="1181101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6</xdr:row>
      <xdr:rowOff>0</xdr:rowOff>
    </xdr:from>
    <xdr:ext cx="1571625" cy="1200150"/>
    <xdr:pic>
      <xdr:nvPicPr>
        <xdr:cNvPr id="1139" name="그림 1138" hidden="1">
          <a:extLst>
            <a:ext uri="{FF2B5EF4-FFF2-40B4-BE49-F238E27FC236}">
              <a16:creationId xmlns:a16="http://schemas.microsoft.com/office/drawing/2014/main" id="{9E2DD63D-50A1-4F2B-AAF8-AFC5E4B1716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140" t="39195" r="24138" b="37546"/>
        <a:stretch/>
      </xdr:blipFill>
      <xdr:spPr>
        <a:xfrm>
          <a:off x="28575" y="1385455"/>
          <a:ext cx="1571625" cy="1200150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6</xdr:row>
      <xdr:rowOff>0</xdr:rowOff>
    </xdr:from>
    <xdr:ext cx="1562100" cy="1200150"/>
    <xdr:pic>
      <xdr:nvPicPr>
        <xdr:cNvPr id="1140" name="그림 1139" hidden="1">
          <a:extLst>
            <a:ext uri="{FF2B5EF4-FFF2-40B4-BE49-F238E27FC236}">
              <a16:creationId xmlns:a16="http://schemas.microsoft.com/office/drawing/2014/main" id="{D809D410-6250-4A19-AD5F-64CB97143BA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392" t="40076" r="21967" b="35878"/>
        <a:stretch/>
      </xdr:blipFill>
      <xdr:spPr>
        <a:xfrm>
          <a:off x="38100" y="1385455"/>
          <a:ext cx="1562100" cy="1200150"/>
        </a:xfrm>
        <a:prstGeom prst="rect">
          <a:avLst/>
        </a:prstGeom>
      </xdr:spPr>
    </xdr:pic>
    <xdr:clientData/>
  </xdr:oneCellAnchor>
  <xdr:oneCellAnchor>
    <xdr:from>
      <xdr:col>0</xdr:col>
      <xdr:colOff>28576</xdr:colOff>
      <xdr:row>6</xdr:row>
      <xdr:rowOff>0</xdr:rowOff>
    </xdr:from>
    <xdr:ext cx="1562100" cy="1181100"/>
    <xdr:pic>
      <xdr:nvPicPr>
        <xdr:cNvPr id="1141" name="그림 1140" hidden="1">
          <a:extLst>
            <a:ext uri="{FF2B5EF4-FFF2-40B4-BE49-F238E27FC236}">
              <a16:creationId xmlns:a16="http://schemas.microsoft.com/office/drawing/2014/main" id="{65DA93BD-4277-495A-A2F8-445192CD2E4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479" t="42390" r="28985" b="37393"/>
        <a:stretch/>
      </xdr:blipFill>
      <xdr:spPr>
        <a:xfrm>
          <a:off x="28576" y="1385455"/>
          <a:ext cx="1562100" cy="1181100"/>
        </a:xfrm>
        <a:prstGeom prst="rect">
          <a:avLst/>
        </a:prstGeom>
      </xdr:spPr>
    </xdr:pic>
    <xdr:clientData/>
  </xdr:oneCellAnchor>
  <xdr:oneCellAnchor>
    <xdr:from>
      <xdr:col>0</xdr:col>
      <xdr:colOff>38099</xdr:colOff>
      <xdr:row>6</xdr:row>
      <xdr:rowOff>0</xdr:rowOff>
    </xdr:from>
    <xdr:ext cx="1552576" cy="1190625"/>
    <xdr:pic>
      <xdr:nvPicPr>
        <xdr:cNvPr id="1142" name="그림 1141" hidden="1">
          <a:extLst>
            <a:ext uri="{FF2B5EF4-FFF2-40B4-BE49-F238E27FC236}">
              <a16:creationId xmlns:a16="http://schemas.microsoft.com/office/drawing/2014/main" id="{6B43992A-F01E-4974-BEDD-4A1A9C6CDE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99" y="1385455"/>
          <a:ext cx="1552576" cy="1190625"/>
        </a:xfrm>
        <a:prstGeom prst="rect">
          <a:avLst/>
        </a:prstGeom>
      </xdr:spPr>
    </xdr:pic>
    <xdr:clientData/>
  </xdr:oneCellAnchor>
  <xdr:oneCellAnchor>
    <xdr:from>
      <xdr:col>0</xdr:col>
      <xdr:colOff>47624</xdr:colOff>
      <xdr:row>6</xdr:row>
      <xdr:rowOff>0</xdr:rowOff>
    </xdr:from>
    <xdr:ext cx="1543051" cy="1209675"/>
    <xdr:pic>
      <xdr:nvPicPr>
        <xdr:cNvPr id="1143" name="그림 1142" hidden="1">
          <a:extLst>
            <a:ext uri="{FF2B5EF4-FFF2-40B4-BE49-F238E27FC236}">
              <a16:creationId xmlns:a16="http://schemas.microsoft.com/office/drawing/2014/main" id="{B87EBCA5-B950-4C4A-AA4A-5134A70EE4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4" y="1385455"/>
          <a:ext cx="1543051" cy="1209675"/>
        </a:xfrm>
        <a:prstGeom prst="rect">
          <a:avLst/>
        </a:prstGeom>
      </xdr:spPr>
    </xdr:pic>
    <xdr:clientData/>
  </xdr:oneCellAnchor>
  <xdr:oneCellAnchor>
    <xdr:from>
      <xdr:col>0</xdr:col>
      <xdr:colOff>28574</xdr:colOff>
      <xdr:row>6</xdr:row>
      <xdr:rowOff>0</xdr:rowOff>
    </xdr:from>
    <xdr:ext cx="1562101" cy="1209675"/>
    <xdr:pic>
      <xdr:nvPicPr>
        <xdr:cNvPr id="1144" name="그림 1143" hidden="1">
          <a:extLst>
            <a:ext uri="{FF2B5EF4-FFF2-40B4-BE49-F238E27FC236}">
              <a16:creationId xmlns:a16="http://schemas.microsoft.com/office/drawing/2014/main" id="{82D0ABA2-898A-4BD6-B073-47A65C8A61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1385455"/>
          <a:ext cx="1562101" cy="1209675"/>
        </a:xfrm>
        <a:prstGeom prst="rect">
          <a:avLst/>
        </a:prstGeom>
      </xdr:spPr>
    </xdr:pic>
    <xdr:clientData/>
  </xdr:oneCellAnchor>
  <xdr:oneCellAnchor>
    <xdr:from>
      <xdr:col>0</xdr:col>
      <xdr:colOff>28574</xdr:colOff>
      <xdr:row>6</xdr:row>
      <xdr:rowOff>0</xdr:rowOff>
    </xdr:from>
    <xdr:ext cx="1571626" cy="1209675"/>
    <xdr:pic>
      <xdr:nvPicPr>
        <xdr:cNvPr id="1145" name="그림 1144" hidden="1">
          <a:extLst>
            <a:ext uri="{FF2B5EF4-FFF2-40B4-BE49-F238E27FC236}">
              <a16:creationId xmlns:a16="http://schemas.microsoft.com/office/drawing/2014/main" id="{5FB2D988-063F-4B9F-B61E-484E2A2C52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1385455"/>
          <a:ext cx="1571626" cy="1209675"/>
        </a:xfrm>
        <a:prstGeom prst="rect">
          <a:avLst/>
        </a:prstGeom>
      </xdr:spPr>
    </xdr:pic>
    <xdr:clientData/>
  </xdr:oneCellAnchor>
  <xdr:oneCellAnchor>
    <xdr:from>
      <xdr:col>0</xdr:col>
      <xdr:colOff>28574</xdr:colOff>
      <xdr:row>6</xdr:row>
      <xdr:rowOff>0</xdr:rowOff>
    </xdr:from>
    <xdr:ext cx="1581151" cy="1190626"/>
    <xdr:pic>
      <xdr:nvPicPr>
        <xdr:cNvPr id="1146" name="그림 1145" hidden="1">
          <a:extLst>
            <a:ext uri="{FF2B5EF4-FFF2-40B4-BE49-F238E27FC236}">
              <a16:creationId xmlns:a16="http://schemas.microsoft.com/office/drawing/2014/main" id="{3FB53B11-6738-40F8-9B69-E5ACF2F5B9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1385455"/>
          <a:ext cx="1581151" cy="1190626"/>
        </a:xfrm>
        <a:prstGeom prst="rect">
          <a:avLst/>
        </a:prstGeom>
      </xdr:spPr>
    </xdr:pic>
    <xdr:clientData/>
  </xdr:oneCellAnchor>
  <xdr:oneCellAnchor>
    <xdr:from>
      <xdr:col>0</xdr:col>
      <xdr:colOff>38099</xdr:colOff>
      <xdr:row>6</xdr:row>
      <xdr:rowOff>0</xdr:rowOff>
    </xdr:from>
    <xdr:ext cx="1552575" cy="1200150"/>
    <xdr:pic>
      <xdr:nvPicPr>
        <xdr:cNvPr id="1147" name="그림 1146" hidden="1">
          <a:extLst>
            <a:ext uri="{FF2B5EF4-FFF2-40B4-BE49-F238E27FC236}">
              <a16:creationId xmlns:a16="http://schemas.microsoft.com/office/drawing/2014/main" id="{E9F254DB-1EC8-4A4B-BAFC-06F8195F48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99" y="1385455"/>
          <a:ext cx="1552575" cy="1200150"/>
        </a:xfrm>
        <a:prstGeom prst="rect">
          <a:avLst/>
        </a:prstGeom>
      </xdr:spPr>
    </xdr:pic>
    <xdr:clientData/>
  </xdr:oneCellAnchor>
  <xdr:oneCellAnchor>
    <xdr:from>
      <xdr:col>0</xdr:col>
      <xdr:colOff>28574</xdr:colOff>
      <xdr:row>6</xdr:row>
      <xdr:rowOff>0</xdr:rowOff>
    </xdr:from>
    <xdr:ext cx="1571625" cy="1190625"/>
    <xdr:pic>
      <xdr:nvPicPr>
        <xdr:cNvPr id="1148" name="그림 1147" hidden="1">
          <a:extLst>
            <a:ext uri="{FF2B5EF4-FFF2-40B4-BE49-F238E27FC236}">
              <a16:creationId xmlns:a16="http://schemas.microsoft.com/office/drawing/2014/main" id="{AFF1CBDC-4F40-4093-A778-8B17F62842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1385455"/>
          <a:ext cx="1571625" cy="1190625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6</xdr:row>
      <xdr:rowOff>0</xdr:rowOff>
    </xdr:from>
    <xdr:ext cx="1581150" cy="1200150"/>
    <xdr:pic>
      <xdr:nvPicPr>
        <xdr:cNvPr id="1149" name="그림 1148" hidden="1">
          <a:extLst>
            <a:ext uri="{FF2B5EF4-FFF2-40B4-BE49-F238E27FC236}">
              <a16:creationId xmlns:a16="http://schemas.microsoft.com/office/drawing/2014/main" id="{B90CF8F6-07DA-4B8B-B67F-D6D2ECB305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85455"/>
          <a:ext cx="1581150" cy="1200150"/>
        </a:xfrm>
        <a:prstGeom prst="rect">
          <a:avLst/>
        </a:prstGeom>
      </xdr:spPr>
    </xdr:pic>
    <xdr:clientData/>
  </xdr:oneCellAnchor>
  <xdr:oneCellAnchor>
    <xdr:from>
      <xdr:col>0</xdr:col>
      <xdr:colOff>28574</xdr:colOff>
      <xdr:row>6</xdr:row>
      <xdr:rowOff>0</xdr:rowOff>
    </xdr:from>
    <xdr:ext cx="1571625" cy="1181100"/>
    <xdr:pic>
      <xdr:nvPicPr>
        <xdr:cNvPr id="1150" name="그림 1149" hidden="1">
          <a:extLst>
            <a:ext uri="{FF2B5EF4-FFF2-40B4-BE49-F238E27FC236}">
              <a16:creationId xmlns:a16="http://schemas.microsoft.com/office/drawing/2014/main" id="{C79DD7B3-2BBA-4543-8228-4E541DFFBC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1385455"/>
          <a:ext cx="1571625" cy="1181100"/>
        </a:xfrm>
        <a:prstGeom prst="rect">
          <a:avLst/>
        </a:prstGeom>
      </xdr:spPr>
    </xdr:pic>
    <xdr:clientData/>
  </xdr:oneCellAnchor>
  <xdr:oneCellAnchor>
    <xdr:from>
      <xdr:col>0</xdr:col>
      <xdr:colOff>28574</xdr:colOff>
      <xdr:row>6</xdr:row>
      <xdr:rowOff>0</xdr:rowOff>
    </xdr:from>
    <xdr:ext cx="1571625" cy="1200150"/>
    <xdr:pic>
      <xdr:nvPicPr>
        <xdr:cNvPr id="1151" name="그림 1150" hidden="1">
          <a:extLst>
            <a:ext uri="{FF2B5EF4-FFF2-40B4-BE49-F238E27FC236}">
              <a16:creationId xmlns:a16="http://schemas.microsoft.com/office/drawing/2014/main" id="{CCE70B1D-7E33-4C6F-B25C-AC99E13A66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1385455"/>
          <a:ext cx="1571625" cy="1200150"/>
        </a:xfrm>
        <a:prstGeom prst="rect">
          <a:avLst/>
        </a:prstGeom>
      </xdr:spPr>
    </xdr:pic>
    <xdr:clientData/>
  </xdr:oneCellAnchor>
  <xdr:oneCellAnchor>
    <xdr:from>
      <xdr:col>0</xdr:col>
      <xdr:colOff>99392</xdr:colOff>
      <xdr:row>6</xdr:row>
      <xdr:rowOff>0</xdr:rowOff>
    </xdr:from>
    <xdr:ext cx="1399760" cy="1236554"/>
    <xdr:pic>
      <xdr:nvPicPr>
        <xdr:cNvPr id="1152" name="그림 1151" hidden="1">
          <a:extLst>
            <a:ext uri="{FF2B5EF4-FFF2-40B4-BE49-F238E27FC236}">
              <a16:creationId xmlns:a16="http://schemas.microsoft.com/office/drawing/2014/main" id="{606E5924-DEB1-47A3-BFDE-8AC2C1E8AA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392" y="1385455"/>
          <a:ext cx="1399760" cy="1236554"/>
        </a:xfrm>
        <a:prstGeom prst="rect">
          <a:avLst/>
        </a:prstGeom>
      </xdr:spPr>
    </xdr:pic>
    <xdr:clientData/>
  </xdr:oneCellAnchor>
  <xdr:oneCellAnchor>
    <xdr:from>
      <xdr:col>0</xdr:col>
      <xdr:colOff>82826</xdr:colOff>
      <xdr:row>6</xdr:row>
      <xdr:rowOff>0</xdr:rowOff>
    </xdr:from>
    <xdr:ext cx="1408044" cy="1217056"/>
    <xdr:pic>
      <xdr:nvPicPr>
        <xdr:cNvPr id="1153" name="그림 1152" hidden="1">
          <a:extLst>
            <a:ext uri="{FF2B5EF4-FFF2-40B4-BE49-F238E27FC236}">
              <a16:creationId xmlns:a16="http://schemas.microsoft.com/office/drawing/2014/main" id="{D994196F-603B-4112-B968-12716A1359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2826" y="1385455"/>
          <a:ext cx="1408044" cy="1217056"/>
        </a:xfrm>
        <a:prstGeom prst="rect">
          <a:avLst/>
        </a:prstGeom>
      </xdr:spPr>
    </xdr:pic>
    <xdr:clientData/>
  </xdr:oneCellAnchor>
  <xdr:oneCellAnchor>
    <xdr:from>
      <xdr:col>0</xdr:col>
      <xdr:colOff>82826</xdr:colOff>
      <xdr:row>6</xdr:row>
      <xdr:rowOff>0</xdr:rowOff>
    </xdr:from>
    <xdr:ext cx="1416327" cy="1224364"/>
    <xdr:pic>
      <xdr:nvPicPr>
        <xdr:cNvPr id="1154" name="그림 1153" hidden="1">
          <a:extLst>
            <a:ext uri="{FF2B5EF4-FFF2-40B4-BE49-F238E27FC236}">
              <a16:creationId xmlns:a16="http://schemas.microsoft.com/office/drawing/2014/main" id="{64D89FF4-A3FC-430A-9A83-8E3D093EE7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2826" y="1385455"/>
          <a:ext cx="1416327" cy="1224364"/>
        </a:xfrm>
        <a:prstGeom prst="rect">
          <a:avLst/>
        </a:prstGeom>
      </xdr:spPr>
    </xdr:pic>
    <xdr:clientData/>
  </xdr:oneCellAnchor>
  <xdr:oneCellAnchor>
    <xdr:from>
      <xdr:col>0</xdr:col>
      <xdr:colOff>50731</xdr:colOff>
      <xdr:row>6</xdr:row>
      <xdr:rowOff>0</xdr:rowOff>
    </xdr:from>
    <xdr:ext cx="1449456" cy="1219611"/>
    <xdr:pic>
      <xdr:nvPicPr>
        <xdr:cNvPr id="1155" name="그림 1154" hidden="1">
          <a:extLst>
            <a:ext uri="{FF2B5EF4-FFF2-40B4-BE49-F238E27FC236}">
              <a16:creationId xmlns:a16="http://schemas.microsoft.com/office/drawing/2014/main" id="{10E3A017-E0CF-4766-98D9-73568ED9D2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0731" y="1385455"/>
          <a:ext cx="1449456" cy="1219611"/>
        </a:xfrm>
        <a:prstGeom prst="rect">
          <a:avLst/>
        </a:prstGeom>
      </xdr:spPr>
    </xdr:pic>
    <xdr:clientData/>
  </xdr:oneCellAnchor>
  <xdr:oneCellAnchor>
    <xdr:from>
      <xdr:col>0</xdr:col>
      <xdr:colOff>91111</xdr:colOff>
      <xdr:row>6</xdr:row>
      <xdr:rowOff>0</xdr:rowOff>
    </xdr:from>
    <xdr:ext cx="1424608" cy="1201128"/>
    <xdr:pic>
      <xdr:nvPicPr>
        <xdr:cNvPr id="1156" name="그림 1155" hidden="1">
          <a:extLst>
            <a:ext uri="{FF2B5EF4-FFF2-40B4-BE49-F238E27FC236}">
              <a16:creationId xmlns:a16="http://schemas.microsoft.com/office/drawing/2014/main" id="{3AC674C6-860D-4ECA-A652-D4CE28B749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1111" y="1385455"/>
          <a:ext cx="1424608" cy="1201128"/>
        </a:xfrm>
        <a:prstGeom prst="rect">
          <a:avLst/>
        </a:prstGeom>
      </xdr:spPr>
    </xdr:pic>
    <xdr:clientData/>
  </xdr:oneCellAnchor>
  <xdr:oneCellAnchor>
    <xdr:from>
      <xdr:col>0</xdr:col>
      <xdr:colOff>145677</xdr:colOff>
      <xdr:row>6</xdr:row>
      <xdr:rowOff>0</xdr:rowOff>
    </xdr:from>
    <xdr:ext cx="1336909" cy="1243573"/>
    <xdr:pic>
      <xdr:nvPicPr>
        <xdr:cNvPr id="1157" name="그림 1156" hidden="1">
          <a:extLst>
            <a:ext uri="{FF2B5EF4-FFF2-40B4-BE49-F238E27FC236}">
              <a16:creationId xmlns:a16="http://schemas.microsoft.com/office/drawing/2014/main" id="{FB85FEA0-C054-4FBD-9226-6419C49C4F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5677" y="1385455"/>
          <a:ext cx="1336909" cy="1243573"/>
        </a:xfrm>
        <a:prstGeom prst="rect">
          <a:avLst/>
        </a:prstGeom>
      </xdr:spPr>
    </xdr:pic>
    <xdr:clientData/>
  </xdr:oneCellAnchor>
  <xdr:oneCellAnchor>
    <xdr:from>
      <xdr:col>0</xdr:col>
      <xdr:colOff>145676</xdr:colOff>
      <xdr:row>6</xdr:row>
      <xdr:rowOff>0</xdr:rowOff>
    </xdr:from>
    <xdr:ext cx="1322294" cy="1235379"/>
    <xdr:pic>
      <xdr:nvPicPr>
        <xdr:cNvPr id="1158" name="그림 1157" hidden="1">
          <a:extLst>
            <a:ext uri="{FF2B5EF4-FFF2-40B4-BE49-F238E27FC236}">
              <a16:creationId xmlns:a16="http://schemas.microsoft.com/office/drawing/2014/main" id="{180C0F67-12CC-4297-B201-329C295C0D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5676" y="1385455"/>
          <a:ext cx="1322294" cy="1235379"/>
        </a:xfrm>
        <a:prstGeom prst="rect">
          <a:avLst/>
        </a:prstGeom>
      </xdr:spPr>
    </xdr:pic>
    <xdr:clientData/>
  </xdr:oneCellAnchor>
  <xdr:oneCellAnchor>
    <xdr:from>
      <xdr:col>0</xdr:col>
      <xdr:colOff>151789</xdr:colOff>
      <xdr:row>6</xdr:row>
      <xdr:rowOff>0</xdr:rowOff>
    </xdr:from>
    <xdr:ext cx="1344706" cy="1278243"/>
    <xdr:pic>
      <xdr:nvPicPr>
        <xdr:cNvPr id="1159" name="그림 1158" hidden="1">
          <a:extLst>
            <a:ext uri="{FF2B5EF4-FFF2-40B4-BE49-F238E27FC236}">
              <a16:creationId xmlns:a16="http://schemas.microsoft.com/office/drawing/2014/main" id="{3985018C-EFA1-4F62-A61F-E666666EB1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1789" y="1385455"/>
          <a:ext cx="1344706" cy="1278243"/>
        </a:xfrm>
        <a:prstGeom prst="rect">
          <a:avLst/>
        </a:prstGeom>
      </xdr:spPr>
    </xdr:pic>
    <xdr:clientData/>
  </xdr:oneCellAnchor>
  <xdr:oneCellAnchor>
    <xdr:from>
      <xdr:col>0</xdr:col>
      <xdr:colOff>124239</xdr:colOff>
      <xdr:row>6</xdr:row>
      <xdr:rowOff>0</xdr:rowOff>
    </xdr:from>
    <xdr:ext cx="1366631" cy="1232647"/>
    <xdr:pic>
      <xdr:nvPicPr>
        <xdr:cNvPr id="1160" name="그림 1159" hidden="1">
          <a:extLst>
            <a:ext uri="{FF2B5EF4-FFF2-40B4-BE49-F238E27FC236}">
              <a16:creationId xmlns:a16="http://schemas.microsoft.com/office/drawing/2014/main" id="{8017E3AB-DB23-45B6-8398-E9F6BD584B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4239" y="1385455"/>
          <a:ext cx="1366631" cy="1232647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</xdr:row>
      <xdr:rowOff>0</xdr:rowOff>
    </xdr:from>
    <xdr:ext cx="1438275" cy="1447600"/>
    <xdr:pic>
      <xdr:nvPicPr>
        <xdr:cNvPr id="1161" name="그림 1160" hidden="1">
          <a:extLst>
            <a:ext uri="{FF2B5EF4-FFF2-40B4-BE49-F238E27FC236}">
              <a16:creationId xmlns:a16="http://schemas.microsoft.com/office/drawing/2014/main" id="{D1522680-D72E-45E4-98D9-F6F77C01D1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1385455"/>
          <a:ext cx="1438275" cy="1447600"/>
        </a:xfrm>
        <a:prstGeom prst="rect">
          <a:avLst/>
        </a:prstGeom>
      </xdr:spPr>
    </xdr:pic>
    <xdr:clientData/>
  </xdr:oneCellAnchor>
  <xdr:oneCellAnchor>
    <xdr:from>
      <xdr:col>0</xdr:col>
      <xdr:colOff>85725</xdr:colOff>
      <xdr:row>6</xdr:row>
      <xdr:rowOff>0</xdr:rowOff>
    </xdr:from>
    <xdr:ext cx="1466849" cy="1476174"/>
    <xdr:pic>
      <xdr:nvPicPr>
        <xdr:cNvPr id="1162" name="그림 1161" hidden="1">
          <a:extLst>
            <a:ext uri="{FF2B5EF4-FFF2-40B4-BE49-F238E27FC236}">
              <a16:creationId xmlns:a16="http://schemas.microsoft.com/office/drawing/2014/main" id="{660AB0EA-97D0-4C4E-B14C-235C3A0AD0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385455"/>
          <a:ext cx="1466849" cy="1476174"/>
        </a:xfrm>
        <a:prstGeom prst="rect">
          <a:avLst/>
        </a:prstGeom>
      </xdr:spPr>
    </xdr:pic>
    <xdr:clientData/>
  </xdr:oneCellAnchor>
  <xdr:oneCellAnchor>
    <xdr:from>
      <xdr:col>0</xdr:col>
      <xdr:colOff>95252</xdr:colOff>
      <xdr:row>6</xdr:row>
      <xdr:rowOff>0</xdr:rowOff>
    </xdr:from>
    <xdr:ext cx="1400400" cy="1238400"/>
    <xdr:pic>
      <xdr:nvPicPr>
        <xdr:cNvPr id="1163" name="그림 1162" hidden="1">
          <a:extLst>
            <a:ext uri="{FF2B5EF4-FFF2-40B4-BE49-F238E27FC236}">
              <a16:creationId xmlns:a16="http://schemas.microsoft.com/office/drawing/2014/main" id="{A4A805CD-03A6-416F-B5AA-B3E463910D7C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52" y="138545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79447</xdr:colOff>
      <xdr:row>6</xdr:row>
      <xdr:rowOff>0</xdr:rowOff>
    </xdr:from>
    <xdr:ext cx="1400400" cy="1236568"/>
    <xdr:pic>
      <xdr:nvPicPr>
        <xdr:cNvPr id="1164" name="그림 1163" hidden="1">
          <a:extLst>
            <a:ext uri="{FF2B5EF4-FFF2-40B4-BE49-F238E27FC236}">
              <a16:creationId xmlns:a16="http://schemas.microsoft.com/office/drawing/2014/main" id="{841B260F-D957-4A2E-854A-1D0805E5446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9447" y="1385455"/>
          <a:ext cx="1400400" cy="1236568"/>
        </a:xfrm>
        <a:prstGeom prst="rect">
          <a:avLst/>
        </a:prstGeom>
      </xdr:spPr>
    </xdr:pic>
    <xdr:clientData/>
  </xdr:oneCellAnchor>
  <xdr:oneCellAnchor>
    <xdr:from>
      <xdr:col>0</xdr:col>
      <xdr:colOff>91278</xdr:colOff>
      <xdr:row>6</xdr:row>
      <xdr:rowOff>0</xdr:rowOff>
    </xdr:from>
    <xdr:ext cx="1400400" cy="1238400"/>
    <xdr:pic>
      <xdr:nvPicPr>
        <xdr:cNvPr id="1165" name="그림 1164" hidden="1">
          <a:extLst>
            <a:ext uri="{FF2B5EF4-FFF2-40B4-BE49-F238E27FC236}">
              <a16:creationId xmlns:a16="http://schemas.microsoft.com/office/drawing/2014/main" id="{67073621-958B-47D6-B68D-D6652035B544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1278" y="138545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98246</xdr:colOff>
      <xdr:row>6</xdr:row>
      <xdr:rowOff>0</xdr:rowOff>
    </xdr:from>
    <xdr:ext cx="1400400" cy="1243569"/>
    <xdr:pic>
      <xdr:nvPicPr>
        <xdr:cNvPr id="1166" name="그림 1165" hidden="1">
          <a:extLst>
            <a:ext uri="{FF2B5EF4-FFF2-40B4-BE49-F238E27FC236}">
              <a16:creationId xmlns:a16="http://schemas.microsoft.com/office/drawing/2014/main" id="{4F701D23-F257-4D55-BEEE-773744F6128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8246" y="1385455"/>
          <a:ext cx="1400400" cy="1243569"/>
        </a:xfrm>
        <a:prstGeom prst="rect">
          <a:avLst/>
        </a:prstGeom>
      </xdr:spPr>
    </xdr:pic>
    <xdr:clientData/>
  </xdr:oneCellAnchor>
  <xdr:oneCellAnchor>
    <xdr:from>
      <xdr:col>0</xdr:col>
      <xdr:colOff>106868</xdr:colOff>
      <xdr:row>6</xdr:row>
      <xdr:rowOff>0</xdr:rowOff>
    </xdr:from>
    <xdr:ext cx="1400400" cy="1238400"/>
    <xdr:pic>
      <xdr:nvPicPr>
        <xdr:cNvPr id="1167" name="그림 1166" hidden="1">
          <a:extLst>
            <a:ext uri="{FF2B5EF4-FFF2-40B4-BE49-F238E27FC236}">
              <a16:creationId xmlns:a16="http://schemas.microsoft.com/office/drawing/2014/main" id="{89C05616-E8FF-4E2B-950A-300853C6EF8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6868" y="138545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</xdr:row>
      <xdr:rowOff>0</xdr:rowOff>
    </xdr:from>
    <xdr:ext cx="1400400" cy="1238400"/>
    <xdr:pic>
      <xdr:nvPicPr>
        <xdr:cNvPr id="1168" name="그림 1167" hidden="1">
          <a:extLst>
            <a:ext uri="{FF2B5EF4-FFF2-40B4-BE49-F238E27FC236}">
              <a16:creationId xmlns:a16="http://schemas.microsoft.com/office/drawing/2014/main" id="{DF28897E-43D4-4780-8BE4-9AB4C7FB5E1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50" y="138545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83344</xdr:colOff>
      <xdr:row>6</xdr:row>
      <xdr:rowOff>0</xdr:rowOff>
    </xdr:from>
    <xdr:ext cx="1400400" cy="1236569"/>
    <xdr:pic>
      <xdr:nvPicPr>
        <xdr:cNvPr id="1169" name="그림 1168" hidden="1">
          <a:extLst>
            <a:ext uri="{FF2B5EF4-FFF2-40B4-BE49-F238E27FC236}">
              <a16:creationId xmlns:a16="http://schemas.microsoft.com/office/drawing/2014/main" id="{27482871-F270-442B-8233-16368EE5744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3344" y="1385455"/>
          <a:ext cx="1400400" cy="1236569"/>
        </a:xfrm>
        <a:prstGeom prst="rect">
          <a:avLst/>
        </a:prstGeom>
      </xdr:spPr>
    </xdr:pic>
    <xdr:clientData/>
  </xdr:oneCellAnchor>
  <xdr:oneCellAnchor>
    <xdr:from>
      <xdr:col>0</xdr:col>
      <xdr:colOff>109578</xdr:colOff>
      <xdr:row>6</xdr:row>
      <xdr:rowOff>0</xdr:rowOff>
    </xdr:from>
    <xdr:ext cx="1400400" cy="1243571"/>
    <xdr:pic>
      <xdr:nvPicPr>
        <xdr:cNvPr id="1170" name="그림 1169" hidden="1">
          <a:extLst>
            <a:ext uri="{FF2B5EF4-FFF2-40B4-BE49-F238E27FC236}">
              <a16:creationId xmlns:a16="http://schemas.microsoft.com/office/drawing/2014/main" id="{FF99093D-D020-4DC1-A096-EE8AB834300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9578" y="1385455"/>
          <a:ext cx="1400400" cy="1243571"/>
        </a:xfrm>
        <a:prstGeom prst="rect">
          <a:avLst/>
        </a:prstGeom>
      </xdr:spPr>
    </xdr:pic>
    <xdr:clientData/>
  </xdr:oneCellAnchor>
  <xdr:oneCellAnchor>
    <xdr:from>
      <xdr:col>0</xdr:col>
      <xdr:colOff>145257</xdr:colOff>
      <xdr:row>6</xdr:row>
      <xdr:rowOff>0</xdr:rowOff>
    </xdr:from>
    <xdr:ext cx="1400400" cy="1246774"/>
    <xdr:pic>
      <xdr:nvPicPr>
        <xdr:cNvPr id="1171" name="그림 1170" hidden="1">
          <a:extLst>
            <a:ext uri="{FF2B5EF4-FFF2-40B4-BE49-F238E27FC236}">
              <a16:creationId xmlns:a16="http://schemas.microsoft.com/office/drawing/2014/main" id="{7FC23A27-3799-4B54-BED2-A4353394D6B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5257" y="1385455"/>
          <a:ext cx="1400400" cy="1246774"/>
        </a:xfrm>
        <a:prstGeom prst="rect">
          <a:avLst/>
        </a:prstGeom>
      </xdr:spPr>
    </xdr:pic>
    <xdr:clientData/>
  </xdr:oneCellAnchor>
  <xdr:oneCellAnchor>
    <xdr:from>
      <xdr:col>0</xdr:col>
      <xdr:colOff>107154</xdr:colOff>
      <xdr:row>6</xdr:row>
      <xdr:rowOff>0</xdr:rowOff>
    </xdr:from>
    <xdr:ext cx="1400400" cy="1248335"/>
    <xdr:pic>
      <xdr:nvPicPr>
        <xdr:cNvPr id="1172" name="그림 1171" hidden="1">
          <a:extLst>
            <a:ext uri="{FF2B5EF4-FFF2-40B4-BE49-F238E27FC236}">
              <a16:creationId xmlns:a16="http://schemas.microsoft.com/office/drawing/2014/main" id="{998114A5-97B7-4BBB-9C60-855E36AA88E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154" y="1385455"/>
          <a:ext cx="1400400" cy="1248335"/>
        </a:xfrm>
        <a:prstGeom prst="rect">
          <a:avLst/>
        </a:prstGeom>
      </xdr:spPr>
    </xdr:pic>
    <xdr:clientData/>
  </xdr:oneCellAnchor>
  <xdr:oneCellAnchor>
    <xdr:from>
      <xdr:col>0</xdr:col>
      <xdr:colOff>95249</xdr:colOff>
      <xdr:row>6</xdr:row>
      <xdr:rowOff>0</xdr:rowOff>
    </xdr:from>
    <xdr:ext cx="1400400" cy="1243571"/>
    <xdr:pic>
      <xdr:nvPicPr>
        <xdr:cNvPr id="1173" name="그림 1172" hidden="1">
          <a:extLst>
            <a:ext uri="{FF2B5EF4-FFF2-40B4-BE49-F238E27FC236}">
              <a16:creationId xmlns:a16="http://schemas.microsoft.com/office/drawing/2014/main" id="{0507E47D-13FF-4335-A103-B597086E6A4C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49" y="1385455"/>
          <a:ext cx="1400400" cy="1243571"/>
        </a:xfrm>
        <a:prstGeom prst="rect">
          <a:avLst/>
        </a:prstGeom>
      </xdr:spPr>
    </xdr:pic>
    <xdr:clientData/>
  </xdr:oneCellAnchor>
  <xdr:oneCellAnchor>
    <xdr:from>
      <xdr:col>0</xdr:col>
      <xdr:colOff>95251</xdr:colOff>
      <xdr:row>6</xdr:row>
      <xdr:rowOff>0</xdr:rowOff>
    </xdr:from>
    <xdr:ext cx="1400400" cy="1236567"/>
    <xdr:pic>
      <xdr:nvPicPr>
        <xdr:cNvPr id="1174" name="그림 1173" hidden="1">
          <a:extLst>
            <a:ext uri="{FF2B5EF4-FFF2-40B4-BE49-F238E27FC236}">
              <a16:creationId xmlns:a16="http://schemas.microsoft.com/office/drawing/2014/main" id="{607669F2-3E12-4054-98F7-1303D6847286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51" y="1385455"/>
          <a:ext cx="1400400" cy="1236567"/>
        </a:xfrm>
        <a:prstGeom prst="rect">
          <a:avLst/>
        </a:prstGeom>
      </xdr:spPr>
    </xdr:pic>
    <xdr:clientData/>
  </xdr:oneCellAnchor>
  <xdr:oneCellAnchor>
    <xdr:from>
      <xdr:col>0</xdr:col>
      <xdr:colOff>95251</xdr:colOff>
      <xdr:row>6</xdr:row>
      <xdr:rowOff>0</xdr:rowOff>
    </xdr:from>
    <xdr:ext cx="1400400" cy="1236568"/>
    <xdr:pic>
      <xdr:nvPicPr>
        <xdr:cNvPr id="1175" name="그림 1174" hidden="1">
          <a:extLst>
            <a:ext uri="{FF2B5EF4-FFF2-40B4-BE49-F238E27FC236}">
              <a16:creationId xmlns:a16="http://schemas.microsoft.com/office/drawing/2014/main" id="{01CC57B8-ACAA-44F6-99E3-955B1E38B82C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51" y="1385455"/>
          <a:ext cx="1400400" cy="1236568"/>
        </a:xfrm>
        <a:prstGeom prst="rect">
          <a:avLst/>
        </a:prstGeom>
      </xdr:spPr>
    </xdr:pic>
    <xdr:clientData/>
  </xdr:oneCellAnchor>
  <xdr:oneCellAnchor>
    <xdr:from>
      <xdr:col>0</xdr:col>
      <xdr:colOff>95251</xdr:colOff>
      <xdr:row>6</xdr:row>
      <xdr:rowOff>0</xdr:rowOff>
    </xdr:from>
    <xdr:ext cx="1400400" cy="1236568"/>
    <xdr:pic>
      <xdr:nvPicPr>
        <xdr:cNvPr id="1176" name="그림 1175" hidden="1">
          <a:extLst>
            <a:ext uri="{FF2B5EF4-FFF2-40B4-BE49-F238E27FC236}">
              <a16:creationId xmlns:a16="http://schemas.microsoft.com/office/drawing/2014/main" id="{72ADFD79-6D84-4E8E-8BBF-50401AE2DE4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51" y="1385455"/>
          <a:ext cx="1400400" cy="1236568"/>
        </a:xfrm>
        <a:prstGeom prst="rect">
          <a:avLst/>
        </a:prstGeom>
      </xdr:spPr>
    </xdr:pic>
    <xdr:clientData/>
  </xdr:oneCellAnchor>
  <xdr:oneCellAnchor>
    <xdr:from>
      <xdr:col>0</xdr:col>
      <xdr:colOff>95249</xdr:colOff>
      <xdr:row>6</xdr:row>
      <xdr:rowOff>0</xdr:rowOff>
    </xdr:from>
    <xdr:ext cx="1400400" cy="1236569"/>
    <xdr:pic>
      <xdr:nvPicPr>
        <xdr:cNvPr id="1177" name="그림 1176" hidden="1">
          <a:extLst>
            <a:ext uri="{FF2B5EF4-FFF2-40B4-BE49-F238E27FC236}">
              <a16:creationId xmlns:a16="http://schemas.microsoft.com/office/drawing/2014/main" id="{F544E641-5D78-4D7C-ABC9-2AB9E62C7C0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49" y="1385455"/>
          <a:ext cx="1400400" cy="1236569"/>
        </a:xfrm>
        <a:prstGeom prst="rect">
          <a:avLst/>
        </a:prstGeom>
      </xdr:spPr>
    </xdr:pic>
    <xdr:clientData/>
  </xdr:oneCellAnchor>
  <xdr:oneCellAnchor>
    <xdr:from>
      <xdr:col>0</xdr:col>
      <xdr:colOff>83344</xdr:colOff>
      <xdr:row>6</xdr:row>
      <xdr:rowOff>0</xdr:rowOff>
    </xdr:from>
    <xdr:ext cx="1400400" cy="1238400"/>
    <xdr:pic>
      <xdr:nvPicPr>
        <xdr:cNvPr id="1178" name="그림 1177" hidden="1">
          <a:extLst>
            <a:ext uri="{FF2B5EF4-FFF2-40B4-BE49-F238E27FC236}">
              <a16:creationId xmlns:a16="http://schemas.microsoft.com/office/drawing/2014/main" id="{DA3C9304-30C2-4CA7-B464-955B51BB049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3344" y="138545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107157</xdr:colOff>
      <xdr:row>6</xdr:row>
      <xdr:rowOff>0</xdr:rowOff>
    </xdr:from>
    <xdr:ext cx="1400400" cy="1238400"/>
    <xdr:pic>
      <xdr:nvPicPr>
        <xdr:cNvPr id="1179" name="그림 1178" hidden="1">
          <a:extLst>
            <a:ext uri="{FF2B5EF4-FFF2-40B4-BE49-F238E27FC236}">
              <a16:creationId xmlns:a16="http://schemas.microsoft.com/office/drawing/2014/main" id="{645798EF-3171-43D3-B07C-2988D4CCCABC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157" y="138545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107153</xdr:colOff>
      <xdr:row>6</xdr:row>
      <xdr:rowOff>0</xdr:rowOff>
    </xdr:from>
    <xdr:ext cx="1400400" cy="1236567"/>
    <xdr:pic>
      <xdr:nvPicPr>
        <xdr:cNvPr id="1180" name="그림 1179" hidden="1">
          <a:extLst>
            <a:ext uri="{FF2B5EF4-FFF2-40B4-BE49-F238E27FC236}">
              <a16:creationId xmlns:a16="http://schemas.microsoft.com/office/drawing/2014/main" id="{74E522A6-67E3-4A51-B179-456731778D32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153" y="1385455"/>
          <a:ext cx="1400400" cy="1236567"/>
        </a:xfrm>
        <a:prstGeom prst="rect">
          <a:avLst/>
        </a:prstGeom>
      </xdr:spPr>
    </xdr:pic>
    <xdr:clientData/>
  </xdr:oneCellAnchor>
  <xdr:oneCellAnchor>
    <xdr:from>
      <xdr:col>0</xdr:col>
      <xdr:colOff>119061</xdr:colOff>
      <xdr:row>6</xdr:row>
      <xdr:rowOff>0</xdr:rowOff>
    </xdr:from>
    <xdr:ext cx="1400400" cy="1236571"/>
    <xdr:pic>
      <xdr:nvPicPr>
        <xdr:cNvPr id="1181" name="그림 1180" hidden="1">
          <a:extLst>
            <a:ext uri="{FF2B5EF4-FFF2-40B4-BE49-F238E27FC236}">
              <a16:creationId xmlns:a16="http://schemas.microsoft.com/office/drawing/2014/main" id="{3CB9D478-64C1-4828-9CBD-CAF19F48EAFC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9061" y="1385455"/>
          <a:ext cx="1400400" cy="1236571"/>
        </a:xfrm>
        <a:prstGeom prst="rect">
          <a:avLst/>
        </a:prstGeom>
      </xdr:spPr>
    </xdr:pic>
    <xdr:clientData/>
  </xdr:oneCellAnchor>
  <xdr:oneCellAnchor>
    <xdr:from>
      <xdr:col>0</xdr:col>
      <xdr:colOff>107154</xdr:colOff>
      <xdr:row>6</xdr:row>
      <xdr:rowOff>0</xdr:rowOff>
    </xdr:from>
    <xdr:ext cx="1400400" cy="1236568"/>
    <xdr:pic>
      <xdr:nvPicPr>
        <xdr:cNvPr id="1182" name="그림 1181" hidden="1">
          <a:extLst>
            <a:ext uri="{FF2B5EF4-FFF2-40B4-BE49-F238E27FC236}">
              <a16:creationId xmlns:a16="http://schemas.microsoft.com/office/drawing/2014/main" id="{1C0A3C95-1F22-42E3-9A64-0D21A32CC07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154" y="1385455"/>
          <a:ext cx="1400400" cy="1236568"/>
        </a:xfrm>
        <a:prstGeom prst="rect">
          <a:avLst/>
        </a:prstGeom>
      </xdr:spPr>
    </xdr:pic>
    <xdr:clientData/>
  </xdr:oneCellAnchor>
  <xdr:oneCellAnchor>
    <xdr:from>
      <xdr:col>0</xdr:col>
      <xdr:colOff>192630</xdr:colOff>
      <xdr:row>6</xdr:row>
      <xdr:rowOff>0</xdr:rowOff>
    </xdr:from>
    <xdr:ext cx="1400400" cy="1238400"/>
    <xdr:pic>
      <xdr:nvPicPr>
        <xdr:cNvPr id="1183" name="그림 1182" hidden="1">
          <a:extLst>
            <a:ext uri="{FF2B5EF4-FFF2-40B4-BE49-F238E27FC236}">
              <a16:creationId xmlns:a16="http://schemas.microsoft.com/office/drawing/2014/main" id="{0743DE51-7F9B-4F09-8810-8394EC6A9A94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2630" y="138545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178344</xdr:colOff>
      <xdr:row>6</xdr:row>
      <xdr:rowOff>0</xdr:rowOff>
    </xdr:from>
    <xdr:ext cx="1400400" cy="1238400"/>
    <xdr:pic>
      <xdr:nvPicPr>
        <xdr:cNvPr id="1184" name="그림 1183" hidden="1">
          <a:extLst>
            <a:ext uri="{FF2B5EF4-FFF2-40B4-BE49-F238E27FC236}">
              <a16:creationId xmlns:a16="http://schemas.microsoft.com/office/drawing/2014/main" id="{AF0CCED8-11B1-4647-8CDA-8467F7934B24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8344" y="138545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164058</xdr:colOff>
      <xdr:row>6</xdr:row>
      <xdr:rowOff>0</xdr:rowOff>
    </xdr:from>
    <xdr:ext cx="1400400" cy="1238400"/>
    <xdr:pic>
      <xdr:nvPicPr>
        <xdr:cNvPr id="1185" name="그림 1184" hidden="1">
          <a:extLst>
            <a:ext uri="{FF2B5EF4-FFF2-40B4-BE49-F238E27FC236}">
              <a16:creationId xmlns:a16="http://schemas.microsoft.com/office/drawing/2014/main" id="{D326E56C-93CD-42C3-9BDE-586A0A4C772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4058" y="138545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185489</xdr:colOff>
      <xdr:row>6</xdr:row>
      <xdr:rowOff>0</xdr:rowOff>
    </xdr:from>
    <xdr:ext cx="1400400" cy="1243572"/>
    <xdr:pic>
      <xdr:nvPicPr>
        <xdr:cNvPr id="1186" name="그림 1185" hidden="1">
          <a:extLst>
            <a:ext uri="{FF2B5EF4-FFF2-40B4-BE49-F238E27FC236}">
              <a16:creationId xmlns:a16="http://schemas.microsoft.com/office/drawing/2014/main" id="{B2F6A70D-C2FC-4FB9-B564-917CFBF60AB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5489" y="1385455"/>
          <a:ext cx="1400400" cy="1243572"/>
        </a:xfrm>
        <a:prstGeom prst="rect">
          <a:avLst/>
        </a:prstGeom>
      </xdr:spPr>
    </xdr:pic>
    <xdr:clientData/>
  </xdr:oneCellAnchor>
  <xdr:oneCellAnchor>
    <xdr:from>
      <xdr:col>0</xdr:col>
      <xdr:colOff>183108</xdr:colOff>
      <xdr:row>6</xdr:row>
      <xdr:rowOff>0</xdr:rowOff>
    </xdr:from>
    <xdr:ext cx="1400400" cy="1236569"/>
    <xdr:pic>
      <xdr:nvPicPr>
        <xdr:cNvPr id="1187" name="그림 1186" hidden="1">
          <a:extLst>
            <a:ext uri="{FF2B5EF4-FFF2-40B4-BE49-F238E27FC236}">
              <a16:creationId xmlns:a16="http://schemas.microsoft.com/office/drawing/2014/main" id="{915FC14C-DE02-443E-9B52-CA8ABF77A5D4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3108" y="1385455"/>
          <a:ext cx="1400400" cy="1236569"/>
        </a:xfrm>
        <a:prstGeom prst="rect">
          <a:avLst/>
        </a:prstGeom>
      </xdr:spPr>
    </xdr:pic>
    <xdr:clientData/>
  </xdr:oneCellAnchor>
  <xdr:oneCellAnchor>
    <xdr:from>
      <xdr:col>0</xdr:col>
      <xdr:colOff>159544</xdr:colOff>
      <xdr:row>6</xdr:row>
      <xdr:rowOff>0</xdr:rowOff>
    </xdr:from>
    <xdr:ext cx="1400400" cy="1238400"/>
    <xdr:pic>
      <xdr:nvPicPr>
        <xdr:cNvPr id="1188" name="그림 1187" hidden="1">
          <a:extLst>
            <a:ext uri="{FF2B5EF4-FFF2-40B4-BE49-F238E27FC236}">
              <a16:creationId xmlns:a16="http://schemas.microsoft.com/office/drawing/2014/main" id="{7236E14D-43E3-4D25-BD0B-0BB1A5E949AC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544" y="138545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159540</xdr:colOff>
      <xdr:row>6</xdr:row>
      <xdr:rowOff>0</xdr:rowOff>
    </xdr:from>
    <xdr:ext cx="1400400" cy="1238400"/>
    <xdr:pic>
      <xdr:nvPicPr>
        <xdr:cNvPr id="1189" name="그림 1188" hidden="1">
          <a:extLst>
            <a:ext uri="{FF2B5EF4-FFF2-40B4-BE49-F238E27FC236}">
              <a16:creationId xmlns:a16="http://schemas.microsoft.com/office/drawing/2014/main" id="{E18EE834-6315-42CB-A362-BE2B844F5C2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540" y="138545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145253</xdr:colOff>
      <xdr:row>6</xdr:row>
      <xdr:rowOff>0</xdr:rowOff>
    </xdr:from>
    <xdr:ext cx="1400400" cy="1238400"/>
    <xdr:pic>
      <xdr:nvPicPr>
        <xdr:cNvPr id="1190" name="그림 1189" hidden="1">
          <a:extLst>
            <a:ext uri="{FF2B5EF4-FFF2-40B4-BE49-F238E27FC236}">
              <a16:creationId xmlns:a16="http://schemas.microsoft.com/office/drawing/2014/main" id="{BE8DC072-804F-4472-B6D9-58D0DFA788E4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5253" y="138545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142872</xdr:colOff>
      <xdr:row>6</xdr:row>
      <xdr:rowOff>0</xdr:rowOff>
    </xdr:from>
    <xdr:ext cx="1400400" cy="1238400"/>
    <xdr:pic>
      <xdr:nvPicPr>
        <xdr:cNvPr id="1191" name="그림 1190" hidden="1">
          <a:extLst>
            <a:ext uri="{FF2B5EF4-FFF2-40B4-BE49-F238E27FC236}">
              <a16:creationId xmlns:a16="http://schemas.microsoft.com/office/drawing/2014/main" id="{D6BBBB2F-283E-40F1-B7DE-5E9804377D5C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2872" y="138545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164298</xdr:colOff>
      <xdr:row>6</xdr:row>
      <xdr:rowOff>0</xdr:rowOff>
    </xdr:from>
    <xdr:ext cx="1400400" cy="1236569"/>
    <xdr:pic>
      <xdr:nvPicPr>
        <xdr:cNvPr id="1192" name="그림 1191" hidden="1">
          <a:extLst>
            <a:ext uri="{FF2B5EF4-FFF2-40B4-BE49-F238E27FC236}">
              <a16:creationId xmlns:a16="http://schemas.microsoft.com/office/drawing/2014/main" id="{9A4CB891-11E5-47CF-992D-A48B01EBECA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4298" y="1385455"/>
          <a:ext cx="1400400" cy="1236569"/>
        </a:xfrm>
        <a:prstGeom prst="rect">
          <a:avLst/>
        </a:prstGeom>
      </xdr:spPr>
    </xdr:pic>
    <xdr:clientData/>
  </xdr:oneCellAnchor>
  <xdr:oneCellAnchor>
    <xdr:from>
      <xdr:col>0</xdr:col>
      <xdr:colOff>173826</xdr:colOff>
      <xdr:row>6</xdr:row>
      <xdr:rowOff>0</xdr:rowOff>
    </xdr:from>
    <xdr:ext cx="1400400" cy="1238400"/>
    <xdr:pic>
      <xdr:nvPicPr>
        <xdr:cNvPr id="1193" name="그림 1192" hidden="1">
          <a:extLst>
            <a:ext uri="{FF2B5EF4-FFF2-40B4-BE49-F238E27FC236}">
              <a16:creationId xmlns:a16="http://schemas.microsoft.com/office/drawing/2014/main" id="{238D40CE-E175-49E7-82AF-D05F600645FC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3826" y="138545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183352</xdr:colOff>
      <xdr:row>6</xdr:row>
      <xdr:rowOff>0</xdr:rowOff>
    </xdr:from>
    <xdr:ext cx="1400400" cy="1243572"/>
    <xdr:pic>
      <xdr:nvPicPr>
        <xdr:cNvPr id="1194" name="그림 1193" hidden="1">
          <a:extLst>
            <a:ext uri="{FF2B5EF4-FFF2-40B4-BE49-F238E27FC236}">
              <a16:creationId xmlns:a16="http://schemas.microsoft.com/office/drawing/2014/main" id="{5A19FA88-6DC5-4011-AB30-EBEEC351062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3352" y="1385455"/>
          <a:ext cx="1400400" cy="1243572"/>
        </a:xfrm>
        <a:prstGeom prst="rect">
          <a:avLst/>
        </a:prstGeom>
      </xdr:spPr>
    </xdr:pic>
    <xdr:clientData/>
  </xdr:oneCellAnchor>
  <xdr:oneCellAnchor>
    <xdr:from>
      <xdr:col>0</xdr:col>
      <xdr:colOff>157159</xdr:colOff>
      <xdr:row>6</xdr:row>
      <xdr:rowOff>0</xdr:rowOff>
    </xdr:from>
    <xdr:ext cx="1400400" cy="1236568"/>
    <xdr:pic>
      <xdr:nvPicPr>
        <xdr:cNvPr id="1195" name="그림 1194" hidden="1">
          <a:extLst>
            <a:ext uri="{FF2B5EF4-FFF2-40B4-BE49-F238E27FC236}">
              <a16:creationId xmlns:a16="http://schemas.microsoft.com/office/drawing/2014/main" id="{94BA770B-C4D1-4622-AB6A-EC03E62C2DF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7159" y="1385455"/>
          <a:ext cx="1400400" cy="1236568"/>
        </a:xfrm>
        <a:prstGeom prst="rect">
          <a:avLst/>
        </a:prstGeom>
      </xdr:spPr>
    </xdr:pic>
    <xdr:clientData/>
  </xdr:oneCellAnchor>
  <xdr:oneCellAnchor>
    <xdr:from>
      <xdr:col>0</xdr:col>
      <xdr:colOff>154778</xdr:colOff>
      <xdr:row>6</xdr:row>
      <xdr:rowOff>0</xdr:rowOff>
    </xdr:from>
    <xdr:ext cx="1400400" cy="1236570"/>
    <xdr:pic>
      <xdr:nvPicPr>
        <xdr:cNvPr id="1196" name="그림 1195" hidden="1">
          <a:extLst>
            <a:ext uri="{FF2B5EF4-FFF2-40B4-BE49-F238E27FC236}">
              <a16:creationId xmlns:a16="http://schemas.microsoft.com/office/drawing/2014/main" id="{5353DA23-5962-4255-AC29-E3B56DA96A16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4778" y="1385455"/>
          <a:ext cx="1400400" cy="1236570"/>
        </a:xfrm>
        <a:prstGeom prst="rect">
          <a:avLst/>
        </a:prstGeom>
      </xdr:spPr>
    </xdr:pic>
    <xdr:clientData/>
  </xdr:oneCellAnchor>
  <xdr:oneCellAnchor>
    <xdr:from>
      <xdr:col>0</xdr:col>
      <xdr:colOff>193880</xdr:colOff>
      <xdr:row>6</xdr:row>
      <xdr:rowOff>0</xdr:rowOff>
    </xdr:from>
    <xdr:ext cx="1400400" cy="1231200"/>
    <xdr:pic>
      <xdr:nvPicPr>
        <xdr:cNvPr id="1197" name="그림 1196" hidden="1">
          <a:extLst>
            <a:ext uri="{FF2B5EF4-FFF2-40B4-BE49-F238E27FC236}">
              <a16:creationId xmlns:a16="http://schemas.microsoft.com/office/drawing/2014/main" id="{BA9479CF-9F30-4BB6-88C1-F5447C0E31C4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3880" y="138545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176090</xdr:colOff>
      <xdr:row>6</xdr:row>
      <xdr:rowOff>0</xdr:rowOff>
    </xdr:from>
    <xdr:ext cx="1400400" cy="1239574"/>
    <xdr:pic>
      <xdr:nvPicPr>
        <xdr:cNvPr id="1198" name="그림 1197" hidden="1">
          <a:extLst>
            <a:ext uri="{FF2B5EF4-FFF2-40B4-BE49-F238E27FC236}">
              <a16:creationId xmlns:a16="http://schemas.microsoft.com/office/drawing/2014/main" id="{7ECD754F-E197-44B5-94DC-2438E3BE413C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6090" y="1385455"/>
          <a:ext cx="1400400" cy="1239574"/>
        </a:xfrm>
        <a:prstGeom prst="rect">
          <a:avLst/>
        </a:prstGeom>
      </xdr:spPr>
    </xdr:pic>
    <xdr:clientData/>
  </xdr:oneCellAnchor>
  <xdr:oneCellAnchor>
    <xdr:from>
      <xdr:col>0</xdr:col>
      <xdr:colOff>173707</xdr:colOff>
      <xdr:row>6</xdr:row>
      <xdr:rowOff>0</xdr:rowOff>
    </xdr:from>
    <xdr:ext cx="1400400" cy="1231200"/>
    <xdr:pic>
      <xdr:nvPicPr>
        <xdr:cNvPr id="1199" name="그림 1198" hidden="1">
          <a:extLst>
            <a:ext uri="{FF2B5EF4-FFF2-40B4-BE49-F238E27FC236}">
              <a16:creationId xmlns:a16="http://schemas.microsoft.com/office/drawing/2014/main" id="{93597851-6F75-49E9-BD9C-97920917C152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3707" y="138545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205443</xdr:colOff>
      <xdr:row>6</xdr:row>
      <xdr:rowOff>0</xdr:rowOff>
    </xdr:from>
    <xdr:ext cx="1400400" cy="1231200"/>
    <xdr:pic>
      <xdr:nvPicPr>
        <xdr:cNvPr id="1200" name="그림 1199" hidden="1">
          <a:extLst>
            <a:ext uri="{FF2B5EF4-FFF2-40B4-BE49-F238E27FC236}">
              <a16:creationId xmlns:a16="http://schemas.microsoft.com/office/drawing/2014/main" id="{8BF29023-242B-46C8-B9D4-54D1BCC868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5443" y="138545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171408</xdr:colOff>
      <xdr:row>6</xdr:row>
      <xdr:rowOff>0</xdr:rowOff>
    </xdr:from>
    <xdr:ext cx="1400400" cy="1236374"/>
    <xdr:pic>
      <xdr:nvPicPr>
        <xdr:cNvPr id="1201" name="그림 1200" hidden="1">
          <a:extLst>
            <a:ext uri="{FF2B5EF4-FFF2-40B4-BE49-F238E27FC236}">
              <a16:creationId xmlns:a16="http://schemas.microsoft.com/office/drawing/2014/main" id="{4CDC6719-180C-4A33-8757-185DD0BF9A0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1408" y="1385455"/>
          <a:ext cx="1400400" cy="1236374"/>
        </a:xfrm>
        <a:prstGeom prst="rect">
          <a:avLst/>
        </a:prstGeom>
      </xdr:spPr>
    </xdr:pic>
    <xdr:clientData/>
  </xdr:oneCellAnchor>
  <xdr:oneCellAnchor>
    <xdr:from>
      <xdr:col>0</xdr:col>
      <xdr:colOff>166686</xdr:colOff>
      <xdr:row>6</xdr:row>
      <xdr:rowOff>0</xdr:rowOff>
    </xdr:from>
    <xdr:ext cx="1400400" cy="1236371"/>
    <xdr:pic>
      <xdr:nvPicPr>
        <xdr:cNvPr id="1202" name="그림 1201" hidden="1">
          <a:extLst>
            <a:ext uri="{FF2B5EF4-FFF2-40B4-BE49-F238E27FC236}">
              <a16:creationId xmlns:a16="http://schemas.microsoft.com/office/drawing/2014/main" id="{3EE74625-D78B-45F0-9E4C-30D8261E18E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6686" y="1385455"/>
          <a:ext cx="1400400" cy="1236371"/>
        </a:xfrm>
        <a:prstGeom prst="rect">
          <a:avLst/>
        </a:prstGeom>
      </xdr:spPr>
    </xdr:pic>
    <xdr:clientData/>
  </xdr:oneCellAnchor>
  <xdr:oneCellAnchor>
    <xdr:from>
      <xdr:col>0</xdr:col>
      <xdr:colOff>182053</xdr:colOff>
      <xdr:row>6</xdr:row>
      <xdr:rowOff>0</xdr:rowOff>
    </xdr:from>
    <xdr:ext cx="1400400" cy="1239574"/>
    <xdr:pic>
      <xdr:nvPicPr>
        <xdr:cNvPr id="1203" name="그림 1202" hidden="1">
          <a:extLst>
            <a:ext uri="{FF2B5EF4-FFF2-40B4-BE49-F238E27FC236}">
              <a16:creationId xmlns:a16="http://schemas.microsoft.com/office/drawing/2014/main" id="{99B63D87-2803-48CC-9A04-11E8BC7F94C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2053" y="1385455"/>
          <a:ext cx="1400400" cy="1239574"/>
        </a:xfrm>
        <a:prstGeom prst="rect">
          <a:avLst/>
        </a:prstGeom>
      </xdr:spPr>
    </xdr:pic>
    <xdr:clientData/>
  </xdr:oneCellAnchor>
  <xdr:oneCellAnchor>
    <xdr:from>
      <xdr:col>0</xdr:col>
      <xdr:colOff>176131</xdr:colOff>
      <xdr:row>6</xdr:row>
      <xdr:rowOff>0</xdr:rowOff>
    </xdr:from>
    <xdr:ext cx="1400400" cy="1231200"/>
    <xdr:pic>
      <xdr:nvPicPr>
        <xdr:cNvPr id="1204" name="그림 1203" hidden="1">
          <a:extLst>
            <a:ext uri="{FF2B5EF4-FFF2-40B4-BE49-F238E27FC236}">
              <a16:creationId xmlns:a16="http://schemas.microsoft.com/office/drawing/2014/main" id="{4BEFD6D6-472E-447B-9BAF-9B150DCA89C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6131" y="138545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</xdr:row>
      <xdr:rowOff>0</xdr:rowOff>
    </xdr:from>
    <xdr:ext cx="1564342" cy="1239973"/>
    <xdr:pic>
      <xdr:nvPicPr>
        <xdr:cNvPr id="1205" name="그림 1204" hidden="1">
          <a:extLst>
            <a:ext uri="{FF2B5EF4-FFF2-40B4-BE49-F238E27FC236}">
              <a16:creationId xmlns:a16="http://schemas.microsoft.com/office/drawing/2014/main" id="{CB2D5462-7BA5-4032-BE68-6B0FB35B4F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0" y="1385455"/>
          <a:ext cx="1564342" cy="1239973"/>
        </a:xfrm>
        <a:prstGeom prst="rect">
          <a:avLst/>
        </a:prstGeom>
      </xdr:spPr>
    </xdr:pic>
    <xdr:clientData/>
  </xdr:oneCellAnchor>
  <xdr:oneCellAnchor>
    <xdr:from>
      <xdr:col>0</xdr:col>
      <xdr:colOff>100854</xdr:colOff>
      <xdr:row>6</xdr:row>
      <xdr:rowOff>0</xdr:rowOff>
    </xdr:from>
    <xdr:ext cx="1452283" cy="1195398"/>
    <xdr:pic>
      <xdr:nvPicPr>
        <xdr:cNvPr id="1206" name="그림 1205" hidden="1">
          <a:extLst>
            <a:ext uri="{FF2B5EF4-FFF2-40B4-BE49-F238E27FC236}">
              <a16:creationId xmlns:a16="http://schemas.microsoft.com/office/drawing/2014/main" id="{07082B2C-F72E-423D-97AB-E0DF20E580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00854" y="1385455"/>
          <a:ext cx="1452283" cy="1195398"/>
        </a:xfrm>
        <a:prstGeom prst="rect">
          <a:avLst/>
        </a:prstGeom>
      </xdr:spPr>
    </xdr:pic>
    <xdr:clientData/>
  </xdr:oneCellAnchor>
  <xdr:oneCellAnchor>
    <xdr:from>
      <xdr:col>0</xdr:col>
      <xdr:colOff>88526</xdr:colOff>
      <xdr:row>6</xdr:row>
      <xdr:rowOff>0</xdr:rowOff>
    </xdr:from>
    <xdr:ext cx="1430991" cy="1209675"/>
    <xdr:pic>
      <xdr:nvPicPr>
        <xdr:cNvPr id="1207" name="그림 1206" hidden="1">
          <a:extLst>
            <a:ext uri="{FF2B5EF4-FFF2-40B4-BE49-F238E27FC236}">
              <a16:creationId xmlns:a16="http://schemas.microsoft.com/office/drawing/2014/main" id="{D26CDA2C-9E73-4EF0-87B7-9C70A43B9B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91" b="391"/>
        <a:stretch/>
      </xdr:blipFill>
      <xdr:spPr>
        <a:xfrm>
          <a:off x="88526" y="1385455"/>
          <a:ext cx="1430991" cy="12096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</xdr:row>
      <xdr:rowOff>0</xdr:rowOff>
    </xdr:from>
    <xdr:ext cx="1562100" cy="1190625"/>
    <xdr:pic>
      <xdr:nvPicPr>
        <xdr:cNvPr id="1208" name="그림 1207" hidden="1">
          <a:extLst>
            <a:ext uri="{FF2B5EF4-FFF2-40B4-BE49-F238E27FC236}">
              <a16:creationId xmlns:a16="http://schemas.microsoft.com/office/drawing/2014/main" id="{38A218C6-475A-476E-B235-FD840A2986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890" b="11890"/>
        <a:stretch/>
      </xdr:blipFill>
      <xdr:spPr>
        <a:xfrm>
          <a:off x="0" y="1385455"/>
          <a:ext cx="1562100" cy="11906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</xdr:row>
      <xdr:rowOff>0</xdr:rowOff>
    </xdr:from>
    <xdr:ext cx="1571624" cy="1457125"/>
    <xdr:pic>
      <xdr:nvPicPr>
        <xdr:cNvPr id="1209" name="그림 1208" hidden="1">
          <a:extLst>
            <a:ext uri="{FF2B5EF4-FFF2-40B4-BE49-F238E27FC236}">
              <a16:creationId xmlns:a16="http://schemas.microsoft.com/office/drawing/2014/main" id="{C63FD6AF-0DF5-4C97-80A4-EF668A7945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939" b="3939"/>
        <a:stretch/>
      </xdr:blipFill>
      <xdr:spPr>
        <a:xfrm>
          <a:off x="0" y="1385455"/>
          <a:ext cx="1571624" cy="1457125"/>
        </a:xfrm>
        <a:prstGeom prst="rect">
          <a:avLst/>
        </a:prstGeom>
      </xdr:spPr>
    </xdr:pic>
    <xdr:clientData/>
  </xdr:oneCellAnchor>
  <xdr:oneCellAnchor>
    <xdr:from>
      <xdr:col>0</xdr:col>
      <xdr:colOff>131109</xdr:colOff>
      <xdr:row>6</xdr:row>
      <xdr:rowOff>0</xdr:rowOff>
    </xdr:from>
    <xdr:ext cx="1415304" cy="1234800"/>
    <xdr:pic>
      <xdr:nvPicPr>
        <xdr:cNvPr id="1210" name="그림 1209" hidden="1">
          <a:extLst>
            <a:ext uri="{FF2B5EF4-FFF2-40B4-BE49-F238E27FC236}">
              <a16:creationId xmlns:a16="http://schemas.microsoft.com/office/drawing/2014/main" id="{5693E30A-08BB-462C-9EDE-4F714D1EDE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1109" y="1385455"/>
          <a:ext cx="1415304" cy="1234800"/>
        </a:xfrm>
        <a:prstGeom prst="rect">
          <a:avLst/>
        </a:prstGeom>
      </xdr:spPr>
    </xdr:pic>
    <xdr:clientData/>
  </xdr:oneCellAnchor>
  <xdr:oneCellAnchor>
    <xdr:from>
      <xdr:col>0</xdr:col>
      <xdr:colOff>219726</xdr:colOff>
      <xdr:row>6</xdr:row>
      <xdr:rowOff>0</xdr:rowOff>
    </xdr:from>
    <xdr:ext cx="1399090" cy="1230604"/>
    <xdr:pic>
      <xdr:nvPicPr>
        <xdr:cNvPr id="1211" name="그림 1210" hidden="1">
          <a:extLst>
            <a:ext uri="{FF2B5EF4-FFF2-40B4-BE49-F238E27FC236}">
              <a16:creationId xmlns:a16="http://schemas.microsoft.com/office/drawing/2014/main" id="{91E9BC0C-FB4A-4949-95CC-CD0066B92686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19726" y="1385455"/>
          <a:ext cx="1399090" cy="1230604"/>
        </a:xfrm>
        <a:prstGeom prst="rect">
          <a:avLst/>
        </a:prstGeom>
      </xdr:spPr>
    </xdr:pic>
    <xdr:clientData/>
  </xdr:oneCellAnchor>
  <xdr:oneCellAnchor>
    <xdr:from>
      <xdr:col>0</xdr:col>
      <xdr:colOff>242138</xdr:colOff>
      <xdr:row>6</xdr:row>
      <xdr:rowOff>0</xdr:rowOff>
    </xdr:from>
    <xdr:ext cx="1399090" cy="1230604"/>
    <xdr:pic>
      <xdr:nvPicPr>
        <xdr:cNvPr id="1212" name="그림 1211" hidden="1">
          <a:extLst>
            <a:ext uri="{FF2B5EF4-FFF2-40B4-BE49-F238E27FC236}">
              <a16:creationId xmlns:a16="http://schemas.microsoft.com/office/drawing/2014/main" id="{B7044DE7-735E-435D-8E4D-2A13A821F50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2138" y="1385455"/>
          <a:ext cx="1399090" cy="1230604"/>
        </a:xfrm>
        <a:prstGeom prst="rect">
          <a:avLst/>
        </a:prstGeom>
      </xdr:spPr>
    </xdr:pic>
    <xdr:clientData/>
  </xdr:oneCellAnchor>
  <xdr:oneCellAnchor>
    <xdr:from>
      <xdr:col>0</xdr:col>
      <xdr:colOff>224775</xdr:colOff>
      <xdr:row>6</xdr:row>
      <xdr:rowOff>0</xdr:rowOff>
    </xdr:from>
    <xdr:ext cx="1399090" cy="1230604"/>
    <xdr:pic>
      <xdr:nvPicPr>
        <xdr:cNvPr id="1213" name="그림 1212" hidden="1">
          <a:extLst>
            <a:ext uri="{FF2B5EF4-FFF2-40B4-BE49-F238E27FC236}">
              <a16:creationId xmlns:a16="http://schemas.microsoft.com/office/drawing/2014/main" id="{C631F9F3-03AB-4C0E-B323-D9369CB033B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4775" y="1385455"/>
          <a:ext cx="1399090" cy="1230604"/>
        </a:xfrm>
        <a:prstGeom prst="rect">
          <a:avLst/>
        </a:prstGeom>
      </xdr:spPr>
    </xdr:pic>
    <xdr:clientData/>
  </xdr:oneCellAnchor>
  <xdr:oneCellAnchor>
    <xdr:from>
      <xdr:col>0</xdr:col>
      <xdr:colOff>201707</xdr:colOff>
      <xdr:row>6</xdr:row>
      <xdr:rowOff>0</xdr:rowOff>
    </xdr:from>
    <xdr:ext cx="1399090" cy="1230604"/>
    <xdr:pic>
      <xdr:nvPicPr>
        <xdr:cNvPr id="1214" name="그림 1213" hidden="1">
          <a:extLst>
            <a:ext uri="{FF2B5EF4-FFF2-40B4-BE49-F238E27FC236}">
              <a16:creationId xmlns:a16="http://schemas.microsoft.com/office/drawing/2014/main" id="{0CA79D2D-FC45-4937-A7E4-B69AD6CE5E6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1707" y="1385455"/>
          <a:ext cx="1399090" cy="1230604"/>
        </a:xfrm>
        <a:prstGeom prst="rect">
          <a:avLst/>
        </a:prstGeom>
      </xdr:spPr>
    </xdr:pic>
    <xdr:clientData/>
  </xdr:oneCellAnchor>
  <xdr:oneCellAnchor>
    <xdr:from>
      <xdr:col>0</xdr:col>
      <xdr:colOff>235325</xdr:colOff>
      <xdr:row>6</xdr:row>
      <xdr:rowOff>0</xdr:rowOff>
    </xdr:from>
    <xdr:ext cx="1399090" cy="1230604"/>
    <xdr:pic>
      <xdr:nvPicPr>
        <xdr:cNvPr id="1215" name="그림 1214" hidden="1">
          <a:extLst>
            <a:ext uri="{FF2B5EF4-FFF2-40B4-BE49-F238E27FC236}">
              <a16:creationId xmlns:a16="http://schemas.microsoft.com/office/drawing/2014/main" id="{52770056-E2C9-4ACB-8AEA-5BB92583B94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35325" y="1385455"/>
          <a:ext cx="1399090" cy="1230604"/>
        </a:xfrm>
        <a:prstGeom prst="rect">
          <a:avLst/>
        </a:prstGeom>
      </xdr:spPr>
    </xdr:pic>
    <xdr:clientData/>
  </xdr:oneCellAnchor>
  <xdr:oneCellAnchor>
    <xdr:from>
      <xdr:col>0</xdr:col>
      <xdr:colOff>224117</xdr:colOff>
      <xdr:row>6</xdr:row>
      <xdr:rowOff>0</xdr:rowOff>
    </xdr:from>
    <xdr:ext cx="1399090" cy="1230604"/>
    <xdr:pic>
      <xdr:nvPicPr>
        <xdr:cNvPr id="1216" name="그림 1215" hidden="1">
          <a:extLst>
            <a:ext uri="{FF2B5EF4-FFF2-40B4-BE49-F238E27FC236}">
              <a16:creationId xmlns:a16="http://schemas.microsoft.com/office/drawing/2014/main" id="{87CE5635-0250-4FEB-B667-BC053A3AB4B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4117" y="1385455"/>
          <a:ext cx="1399090" cy="1230604"/>
        </a:xfrm>
        <a:prstGeom prst="rect">
          <a:avLst/>
        </a:prstGeom>
      </xdr:spPr>
    </xdr:pic>
    <xdr:clientData/>
  </xdr:oneCellAnchor>
  <xdr:oneCellAnchor>
    <xdr:from>
      <xdr:col>0</xdr:col>
      <xdr:colOff>187098</xdr:colOff>
      <xdr:row>6</xdr:row>
      <xdr:rowOff>0</xdr:rowOff>
    </xdr:from>
    <xdr:ext cx="1400400" cy="1230604"/>
    <xdr:pic>
      <xdr:nvPicPr>
        <xdr:cNvPr id="1217" name="그림 1216" hidden="1">
          <a:extLst>
            <a:ext uri="{FF2B5EF4-FFF2-40B4-BE49-F238E27FC236}">
              <a16:creationId xmlns:a16="http://schemas.microsoft.com/office/drawing/2014/main" id="{C762FB3E-5194-4BA1-B3F9-51AFFB67301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7098" y="138545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182616</xdr:colOff>
      <xdr:row>6</xdr:row>
      <xdr:rowOff>0</xdr:rowOff>
    </xdr:from>
    <xdr:ext cx="1400400" cy="1230604"/>
    <xdr:pic>
      <xdr:nvPicPr>
        <xdr:cNvPr id="1218" name="그림 1217" hidden="1">
          <a:extLst>
            <a:ext uri="{FF2B5EF4-FFF2-40B4-BE49-F238E27FC236}">
              <a16:creationId xmlns:a16="http://schemas.microsoft.com/office/drawing/2014/main" id="{3767111C-449A-48D6-ACD4-E2C8CEBC96F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2616" y="138545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189339</xdr:colOff>
      <xdr:row>6</xdr:row>
      <xdr:rowOff>0</xdr:rowOff>
    </xdr:from>
    <xdr:ext cx="1400400" cy="1230604"/>
    <xdr:pic>
      <xdr:nvPicPr>
        <xdr:cNvPr id="1219" name="그림 1218" hidden="1">
          <a:extLst>
            <a:ext uri="{FF2B5EF4-FFF2-40B4-BE49-F238E27FC236}">
              <a16:creationId xmlns:a16="http://schemas.microsoft.com/office/drawing/2014/main" id="{C5850B15-49B5-4CC0-8AA1-56BCBAE78F1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9339" y="138545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184856</xdr:colOff>
      <xdr:row>6</xdr:row>
      <xdr:rowOff>0</xdr:rowOff>
    </xdr:from>
    <xdr:ext cx="1400400" cy="1230604"/>
    <xdr:pic>
      <xdr:nvPicPr>
        <xdr:cNvPr id="1220" name="그림 1219" hidden="1">
          <a:extLst>
            <a:ext uri="{FF2B5EF4-FFF2-40B4-BE49-F238E27FC236}">
              <a16:creationId xmlns:a16="http://schemas.microsoft.com/office/drawing/2014/main" id="{4AC01576-8F39-443A-9951-9FD3DCEA558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4856" y="138545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183775</xdr:colOff>
      <xdr:row>6</xdr:row>
      <xdr:rowOff>0</xdr:rowOff>
    </xdr:from>
    <xdr:ext cx="1400400" cy="1230604"/>
    <xdr:pic>
      <xdr:nvPicPr>
        <xdr:cNvPr id="1221" name="그림 1220" hidden="1">
          <a:extLst>
            <a:ext uri="{FF2B5EF4-FFF2-40B4-BE49-F238E27FC236}">
              <a16:creationId xmlns:a16="http://schemas.microsoft.com/office/drawing/2014/main" id="{EBD029D0-3493-4167-BB32-890FFB55A97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3775" y="138545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198301</xdr:colOff>
      <xdr:row>6</xdr:row>
      <xdr:rowOff>0</xdr:rowOff>
    </xdr:from>
    <xdr:ext cx="1400400" cy="1230604"/>
    <xdr:pic>
      <xdr:nvPicPr>
        <xdr:cNvPr id="1222" name="그림 1221" hidden="1">
          <a:extLst>
            <a:ext uri="{FF2B5EF4-FFF2-40B4-BE49-F238E27FC236}">
              <a16:creationId xmlns:a16="http://schemas.microsoft.com/office/drawing/2014/main" id="{4ED6836C-BE05-400E-B936-784526E0CEB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8301" y="138545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168085</xdr:colOff>
      <xdr:row>6</xdr:row>
      <xdr:rowOff>0</xdr:rowOff>
    </xdr:from>
    <xdr:ext cx="1400400" cy="1230604"/>
    <xdr:pic>
      <xdr:nvPicPr>
        <xdr:cNvPr id="1223" name="그림 1222" hidden="1">
          <a:extLst>
            <a:ext uri="{FF2B5EF4-FFF2-40B4-BE49-F238E27FC236}">
              <a16:creationId xmlns:a16="http://schemas.microsoft.com/office/drawing/2014/main" id="{4286C46D-338C-45EC-B0FD-C7348751123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8085" y="138545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168087</xdr:colOff>
      <xdr:row>6</xdr:row>
      <xdr:rowOff>0</xdr:rowOff>
    </xdr:from>
    <xdr:ext cx="1400400" cy="1230604"/>
    <xdr:pic>
      <xdr:nvPicPr>
        <xdr:cNvPr id="1224" name="그림 1223" hidden="1">
          <a:extLst>
            <a:ext uri="{FF2B5EF4-FFF2-40B4-BE49-F238E27FC236}">
              <a16:creationId xmlns:a16="http://schemas.microsoft.com/office/drawing/2014/main" id="{BBDFD5DD-8C44-4307-9A0E-4D449A2BEF0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8087" y="138545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155863</xdr:colOff>
      <xdr:row>6</xdr:row>
      <xdr:rowOff>0</xdr:rowOff>
    </xdr:from>
    <xdr:ext cx="1400400" cy="1230604"/>
    <xdr:pic>
      <xdr:nvPicPr>
        <xdr:cNvPr id="1225" name="그림 1224" hidden="1">
          <a:extLst>
            <a:ext uri="{FF2B5EF4-FFF2-40B4-BE49-F238E27FC236}">
              <a16:creationId xmlns:a16="http://schemas.microsoft.com/office/drawing/2014/main" id="{6602C4F3-B4BF-4E65-8B67-4C2F18D925A2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5863" y="138545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190500</xdr:colOff>
      <xdr:row>6</xdr:row>
      <xdr:rowOff>0</xdr:rowOff>
    </xdr:from>
    <xdr:ext cx="1400400" cy="1230604"/>
    <xdr:pic>
      <xdr:nvPicPr>
        <xdr:cNvPr id="1226" name="그림 1225" hidden="1">
          <a:extLst>
            <a:ext uri="{FF2B5EF4-FFF2-40B4-BE49-F238E27FC236}">
              <a16:creationId xmlns:a16="http://schemas.microsoft.com/office/drawing/2014/main" id="{254DD55C-BE73-4650-B919-546D0DC4C875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500" y="138545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138885</xdr:colOff>
      <xdr:row>6</xdr:row>
      <xdr:rowOff>0</xdr:rowOff>
    </xdr:from>
    <xdr:ext cx="1400400" cy="1231200"/>
    <xdr:pic>
      <xdr:nvPicPr>
        <xdr:cNvPr id="1227" name="그림 1226" hidden="1">
          <a:extLst>
            <a:ext uri="{FF2B5EF4-FFF2-40B4-BE49-F238E27FC236}">
              <a16:creationId xmlns:a16="http://schemas.microsoft.com/office/drawing/2014/main" id="{AA2A7124-7BA1-4BD9-9AE0-76BC80FD1B66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8885" y="138545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159576</xdr:colOff>
      <xdr:row>6</xdr:row>
      <xdr:rowOff>0</xdr:rowOff>
    </xdr:from>
    <xdr:ext cx="1400400" cy="1231200"/>
    <xdr:pic>
      <xdr:nvPicPr>
        <xdr:cNvPr id="1228" name="그림 1227" hidden="1">
          <a:extLst>
            <a:ext uri="{FF2B5EF4-FFF2-40B4-BE49-F238E27FC236}">
              <a16:creationId xmlns:a16="http://schemas.microsoft.com/office/drawing/2014/main" id="{D09FDBDE-E3B2-47B2-BAA8-20C2C777E3D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576" y="138545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159575</xdr:colOff>
      <xdr:row>6</xdr:row>
      <xdr:rowOff>0</xdr:rowOff>
    </xdr:from>
    <xdr:ext cx="1400400" cy="1231200"/>
    <xdr:pic>
      <xdr:nvPicPr>
        <xdr:cNvPr id="1229" name="그림 1228" hidden="1">
          <a:extLst>
            <a:ext uri="{FF2B5EF4-FFF2-40B4-BE49-F238E27FC236}">
              <a16:creationId xmlns:a16="http://schemas.microsoft.com/office/drawing/2014/main" id="{19FE2F30-0FF1-4CCB-B162-13C48EF8241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575" y="138545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145423</xdr:colOff>
      <xdr:row>6</xdr:row>
      <xdr:rowOff>0</xdr:rowOff>
    </xdr:from>
    <xdr:ext cx="1399090" cy="1231200"/>
    <xdr:pic>
      <xdr:nvPicPr>
        <xdr:cNvPr id="1230" name="그림 1229" hidden="1">
          <a:extLst>
            <a:ext uri="{FF2B5EF4-FFF2-40B4-BE49-F238E27FC236}">
              <a16:creationId xmlns:a16="http://schemas.microsoft.com/office/drawing/2014/main" id="{153349C0-4509-4494-B587-48546ABE625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5423" y="1385455"/>
          <a:ext cx="1399090" cy="1231200"/>
        </a:xfrm>
        <a:prstGeom prst="rect">
          <a:avLst/>
        </a:prstGeom>
      </xdr:spPr>
    </xdr:pic>
    <xdr:clientData/>
  </xdr:oneCellAnchor>
  <xdr:oneCellAnchor>
    <xdr:from>
      <xdr:col>0</xdr:col>
      <xdr:colOff>148069</xdr:colOff>
      <xdr:row>6</xdr:row>
      <xdr:rowOff>0</xdr:rowOff>
    </xdr:from>
    <xdr:ext cx="1399090" cy="1231200"/>
    <xdr:pic>
      <xdr:nvPicPr>
        <xdr:cNvPr id="1231" name="그림 1230" hidden="1">
          <a:extLst>
            <a:ext uri="{FF2B5EF4-FFF2-40B4-BE49-F238E27FC236}">
              <a16:creationId xmlns:a16="http://schemas.microsoft.com/office/drawing/2014/main" id="{40F762B3-BA1F-4F3F-9CC9-9ADA8EA7203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8069" y="1385455"/>
          <a:ext cx="1399090" cy="1231200"/>
        </a:xfrm>
        <a:prstGeom prst="rect">
          <a:avLst/>
        </a:prstGeom>
      </xdr:spPr>
    </xdr:pic>
    <xdr:clientData/>
  </xdr:oneCellAnchor>
  <xdr:oneCellAnchor>
    <xdr:from>
      <xdr:col>0</xdr:col>
      <xdr:colOff>138544</xdr:colOff>
      <xdr:row>6</xdr:row>
      <xdr:rowOff>0</xdr:rowOff>
    </xdr:from>
    <xdr:ext cx="1399090" cy="1231200"/>
    <xdr:pic>
      <xdr:nvPicPr>
        <xdr:cNvPr id="1232" name="그림 1231" hidden="1">
          <a:extLst>
            <a:ext uri="{FF2B5EF4-FFF2-40B4-BE49-F238E27FC236}">
              <a16:creationId xmlns:a16="http://schemas.microsoft.com/office/drawing/2014/main" id="{FC54A5FB-AE76-4B75-8960-2722EBCE3A0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8544" y="1385455"/>
          <a:ext cx="1399090" cy="1231200"/>
        </a:xfrm>
        <a:prstGeom prst="rect">
          <a:avLst/>
        </a:prstGeom>
      </xdr:spPr>
    </xdr:pic>
    <xdr:clientData/>
  </xdr:oneCellAnchor>
  <xdr:oneCellAnchor>
    <xdr:from>
      <xdr:col>0</xdr:col>
      <xdr:colOff>176236</xdr:colOff>
      <xdr:row>6</xdr:row>
      <xdr:rowOff>0</xdr:rowOff>
    </xdr:from>
    <xdr:ext cx="1400400" cy="1231200"/>
    <xdr:pic>
      <xdr:nvPicPr>
        <xdr:cNvPr id="1233" name="그림 1232" hidden="1">
          <a:extLst>
            <a:ext uri="{FF2B5EF4-FFF2-40B4-BE49-F238E27FC236}">
              <a16:creationId xmlns:a16="http://schemas.microsoft.com/office/drawing/2014/main" id="{CB478931-3BD5-4D0E-B27B-7F384AE2BB1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6236" y="138545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121226</xdr:colOff>
      <xdr:row>6</xdr:row>
      <xdr:rowOff>0</xdr:rowOff>
    </xdr:from>
    <xdr:ext cx="1400400" cy="1231200"/>
    <xdr:pic>
      <xdr:nvPicPr>
        <xdr:cNvPr id="1234" name="그림 1233" hidden="1">
          <a:extLst>
            <a:ext uri="{FF2B5EF4-FFF2-40B4-BE49-F238E27FC236}">
              <a16:creationId xmlns:a16="http://schemas.microsoft.com/office/drawing/2014/main" id="{E3A5832F-2472-4908-BF07-B8E8B6D9F1D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1226" y="138545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129379</xdr:colOff>
      <xdr:row>6</xdr:row>
      <xdr:rowOff>0</xdr:rowOff>
    </xdr:from>
    <xdr:ext cx="1400400" cy="1231200"/>
    <xdr:pic>
      <xdr:nvPicPr>
        <xdr:cNvPr id="1235" name="그림 1234" hidden="1">
          <a:extLst>
            <a:ext uri="{FF2B5EF4-FFF2-40B4-BE49-F238E27FC236}">
              <a16:creationId xmlns:a16="http://schemas.microsoft.com/office/drawing/2014/main" id="{E46C4B72-BF0E-4521-9FF6-04B247CA0A3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9379" y="138545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136295</xdr:colOff>
      <xdr:row>6</xdr:row>
      <xdr:rowOff>0</xdr:rowOff>
    </xdr:from>
    <xdr:ext cx="1400400" cy="1231200"/>
    <xdr:pic>
      <xdr:nvPicPr>
        <xdr:cNvPr id="1236" name="그림 1235" hidden="1">
          <a:extLst>
            <a:ext uri="{FF2B5EF4-FFF2-40B4-BE49-F238E27FC236}">
              <a16:creationId xmlns:a16="http://schemas.microsoft.com/office/drawing/2014/main" id="{CA13A8FC-AEE7-4D21-BB5F-444A7472763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6295" y="138545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168392</xdr:colOff>
      <xdr:row>6</xdr:row>
      <xdr:rowOff>0</xdr:rowOff>
    </xdr:from>
    <xdr:ext cx="1400400" cy="1231200"/>
    <xdr:pic>
      <xdr:nvPicPr>
        <xdr:cNvPr id="1237" name="그림 1236" hidden="1">
          <a:extLst>
            <a:ext uri="{FF2B5EF4-FFF2-40B4-BE49-F238E27FC236}">
              <a16:creationId xmlns:a16="http://schemas.microsoft.com/office/drawing/2014/main" id="{3C0B7AE3-9212-423B-9863-BA1C53FE692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8392" y="138545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158842</xdr:colOff>
      <xdr:row>6</xdr:row>
      <xdr:rowOff>0</xdr:rowOff>
    </xdr:from>
    <xdr:ext cx="1400400" cy="1231200"/>
    <xdr:pic>
      <xdr:nvPicPr>
        <xdr:cNvPr id="1238" name="그림 1237" hidden="1">
          <a:extLst>
            <a:ext uri="{FF2B5EF4-FFF2-40B4-BE49-F238E27FC236}">
              <a16:creationId xmlns:a16="http://schemas.microsoft.com/office/drawing/2014/main" id="{EF75C1D4-BDBF-4160-9060-8BAB19381364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8842" y="138545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168738</xdr:colOff>
      <xdr:row>6</xdr:row>
      <xdr:rowOff>0</xdr:rowOff>
    </xdr:from>
    <xdr:ext cx="1400400" cy="1231200"/>
    <xdr:pic>
      <xdr:nvPicPr>
        <xdr:cNvPr id="1239" name="그림 1238" hidden="1">
          <a:extLst>
            <a:ext uri="{FF2B5EF4-FFF2-40B4-BE49-F238E27FC236}">
              <a16:creationId xmlns:a16="http://schemas.microsoft.com/office/drawing/2014/main" id="{06527901-5A96-4AAE-9830-3AAEC291A62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8738" y="138545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136070</xdr:colOff>
      <xdr:row>6</xdr:row>
      <xdr:rowOff>0</xdr:rowOff>
    </xdr:from>
    <xdr:ext cx="1400400" cy="1231200"/>
    <xdr:pic>
      <xdr:nvPicPr>
        <xdr:cNvPr id="1240" name="그림 1239" hidden="1">
          <a:extLst>
            <a:ext uri="{FF2B5EF4-FFF2-40B4-BE49-F238E27FC236}">
              <a16:creationId xmlns:a16="http://schemas.microsoft.com/office/drawing/2014/main" id="{C52A152D-6C3D-4705-8205-1ABFB381245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6070" y="138545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142986</xdr:colOff>
      <xdr:row>6</xdr:row>
      <xdr:rowOff>0</xdr:rowOff>
    </xdr:from>
    <xdr:ext cx="1400400" cy="1231200"/>
    <xdr:pic>
      <xdr:nvPicPr>
        <xdr:cNvPr id="1241" name="그림 1240" hidden="1">
          <a:extLst>
            <a:ext uri="{FF2B5EF4-FFF2-40B4-BE49-F238E27FC236}">
              <a16:creationId xmlns:a16="http://schemas.microsoft.com/office/drawing/2014/main" id="{43CCDCEC-EE6C-47DA-A65E-3DCABD26253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2986" y="138545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176893</xdr:colOff>
      <xdr:row>6</xdr:row>
      <xdr:rowOff>0</xdr:rowOff>
    </xdr:from>
    <xdr:ext cx="1390875" cy="1231200"/>
    <xdr:pic>
      <xdr:nvPicPr>
        <xdr:cNvPr id="1242" name="그림 1241" hidden="1">
          <a:extLst>
            <a:ext uri="{FF2B5EF4-FFF2-40B4-BE49-F238E27FC236}">
              <a16:creationId xmlns:a16="http://schemas.microsoft.com/office/drawing/2014/main" id="{76D21F2C-8825-4E4B-8401-04A8A181AB66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76893" y="1385455"/>
          <a:ext cx="1390875" cy="123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136070</xdr:colOff>
      <xdr:row>6</xdr:row>
      <xdr:rowOff>0</xdr:rowOff>
    </xdr:from>
    <xdr:ext cx="1400400" cy="1231200"/>
    <xdr:pic>
      <xdr:nvPicPr>
        <xdr:cNvPr id="1243" name="그림 1242" hidden="1">
          <a:extLst>
            <a:ext uri="{FF2B5EF4-FFF2-40B4-BE49-F238E27FC236}">
              <a16:creationId xmlns:a16="http://schemas.microsoft.com/office/drawing/2014/main" id="{B643F5A9-5A02-4DB1-AFEB-88A74798F8B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6070" y="138545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191631</xdr:colOff>
      <xdr:row>6</xdr:row>
      <xdr:rowOff>0</xdr:rowOff>
    </xdr:from>
    <xdr:ext cx="1393333" cy="1231199"/>
    <xdr:pic>
      <xdr:nvPicPr>
        <xdr:cNvPr id="1244" name="그림 1243" hidden="1">
          <a:extLst>
            <a:ext uri="{FF2B5EF4-FFF2-40B4-BE49-F238E27FC236}">
              <a16:creationId xmlns:a16="http://schemas.microsoft.com/office/drawing/2014/main" id="{8835DA87-B3EA-41D6-802E-7378ED152C4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1631" y="1385455"/>
          <a:ext cx="1393333" cy="1231199"/>
        </a:xfrm>
        <a:prstGeom prst="rect">
          <a:avLst/>
        </a:prstGeom>
      </xdr:spPr>
    </xdr:pic>
    <xdr:clientData/>
  </xdr:oneCellAnchor>
  <xdr:oneCellAnchor>
    <xdr:from>
      <xdr:col>0</xdr:col>
      <xdr:colOff>169219</xdr:colOff>
      <xdr:row>6</xdr:row>
      <xdr:rowOff>0</xdr:rowOff>
    </xdr:from>
    <xdr:ext cx="1393333" cy="1231199"/>
    <xdr:pic>
      <xdr:nvPicPr>
        <xdr:cNvPr id="1245" name="그림 1244" hidden="1">
          <a:extLst>
            <a:ext uri="{FF2B5EF4-FFF2-40B4-BE49-F238E27FC236}">
              <a16:creationId xmlns:a16="http://schemas.microsoft.com/office/drawing/2014/main" id="{BF6E9AFF-3812-4E32-B833-FE0F575FB37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9219" y="1385455"/>
          <a:ext cx="1393333" cy="1231199"/>
        </a:xfrm>
        <a:prstGeom prst="rect">
          <a:avLst/>
        </a:prstGeom>
      </xdr:spPr>
    </xdr:pic>
    <xdr:clientData/>
  </xdr:oneCellAnchor>
  <xdr:oneCellAnchor>
    <xdr:from>
      <xdr:col>0</xdr:col>
      <xdr:colOff>181695</xdr:colOff>
      <xdr:row>6</xdr:row>
      <xdr:rowOff>0</xdr:rowOff>
    </xdr:from>
    <xdr:ext cx="1393332" cy="1231199"/>
    <xdr:pic>
      <xdr:nvPicPr>
        <xdr:cNvPr id="1246" name="그림 1245" hidden="1">
          <a:extLst>
            <a:ext uri="{FF2B5EF4-FFF2-40B4-BE49-F238E27FC236}">
              <a16:creationId xmlns:a16="http://schemas.microsoft.com/office/drawing/2014/main" id="{12A3B86E-9CC9-4B18-9B69-3E0E46EA39E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1695" y="1385455"/>
          <a:ext cx="1393332" cy="1231199"/>
        </a:xfrm>
        <a:prstGeom prst="rect">
          <a:avLst/>
        </a:prstGeom>
      </xdr:spPr>
    </xdr:pic>
    <xdr:clientData/>
  </xdr:oneCellAnchor>
  <xdr:oneCellAnchor>
    <xdr:from>
      <xdr:col>0</xdr:col>
      <xdr:colOff>163284</xdr:colOff>
      <xdr:row>6</xdr:row>
      <xdr:rowOff>0</xdr:rowOff>
    </xdr:from>
    <xdr:ext cx="1393332" cy="1231198"/>
    <xdr:pic>
      <xdr:nvPicPr>
        <xdr:cNvPr id="1247" name="그림 1246" hidden="1">
          <a:extLst>
            <a:ext uri="{FF2B5EF4-FFF2-40B4-BE49-F238E27FC236}">
              <a16:creationId xmlns:a16="http://schemas.microsoft.com/office/drawing/2014/main" id="{FC6EB41A-11B6-400D-9467-6CB93800935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3284" y="1385455"/>
          <a:ext cx="1393332" cy="1231198"/>
        </a:xfrm>
        <a:prstGeom prst="rect">
          <a:avLst/>
        </a:prstGeom>
      </xdr:spPr>
    </xdr:pic>
    <xdr:clientData/>
  </xdr:oneCellAnchor>
  <xdr:oneCellAnchor>
    <xdr:from>
      <xdr:col>0</xdr:col>
      <xdr:colOff>190500</xdr:colOff>
      <xdr:row>6</xdr:row>
      <xdr:rowOff>0</xdr:rowOff>
    </xdr:from>
    <xdr:ext cx="1393332" cy="1231199"/>
    <xdr:pic>
      <xdr:nvPicPr>
        <xdr:cNvPr id="1248" name="그림 1247" hidden="1">
          <a:extLst>
            <a:ext uri="{FF2B5EF4-FFF2-40B4-BE49-F238E27FC236}">
              <a16:creationId xmlns:a16="http://schemas.microsoft.com/office/drawing/2014/main" id="{E543CEAD-90D8-449C-9594-6FBA09D5EA2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500" y="1385455"/>
          <a:ext cx="1393332" cy="1231199"/>
        </a:xfrm>
        <a:prstGeom prst="rect">
          <a:avLst/>
        </a:prstGeom>
      </xdr:spPr>
    </xdr:pic>
    <xdr:clientData/>
  </xdr:oneCellAnchor>
  <xdr:oneCellAnchor>
    <xdr:from>
      <xdr:col>0</xdr:col>
      <xdr:colOff>163286</xdr:colOff>
      <xdr:row>6</xdr:row>
      <xdr:rowOff>0</xdr:rowOff>
    </xdr:from>
    <xdr:ext cx="1393332" cy="1231198"/>
    <xdr:pic>
      <xdr:nvPicPr>
        <xdr:cNvPr id="1249" name="그림 1248" hidden="1">
          <a:extLst>
            <a:ext uri="{FF2B5EF4-FFF2-40B4-BE49-F238E27FC236}">
              <a16:creationId xmlns:a16="http://schemas.microsoft.com/office/drawing/2014/main" id="{4F871A0D-C956-4A9E-8178-80E69485116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3286" y="1385455"/>
          <a:ext cx="1393332" cy="1231198"/>
        </a:xfrm>
        <a:prstGeom prst="rect">
          <a:avLst/>
        </a:prstGeom>
      </xdr:spPr>
    </xdr:pic>
    <xdr:clientData/>
  </xdr:oneCellAnchor>
  <xdr:oneCellAnchor>
    <xdr:from>
      <xdr:col>0</xdr:col>
      <xdr:colOff>179582</xdr:colOff>
      <xdr:row>6</xdr:row>
      <xdr:rowOff>0</xdr:rowOff>
    </xdr:from>
    <xdr:ext cx="1392759" cy="1231198"/>
    <xdr:pic>
      <xdr:nvPicPr>
        <xdr:cNvPr id="1250" name="그림 1249" hidden="1">
          <a:extLst>
            <a:ext uri="{FF2B5EF4-FFF2-40B4-BE49-F238E27FC236}">
              <a16:creationId xmlns:a16="http://schemas.microsoft.com/office/drawing/2014/main" id="{C8FC0394-FBF6-431E-93FE-9ED79B8D6C7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9582" y="1385455"/>
          <a:ext cx="1392759" cy="1231198"/>
        </a:xfrm>
        <a:prstGeom prst="rect">
          <a:avLst/>
        </a:prstGeom>
      </xdr:spPr>
    </xdr:pic>
    <xdr:clientData/>
  </xdr:oneCellAnchor>
  <xdr:oneCellAnchor>
    <xdr:from>
      <xdr:col>0</xdr:col>
      <xdr:colOff>190503</xdr:colOff>
      <xdr:row>6</xdr:row>
      <xdr:rowOff>0</xdr:rowOff>
    </xdr:from>
    <xdr:ext cx="1392757" cy="1231198"/>
    <xdr:pic>
      <xdr:nvPicPr>
        <xdr:cNvPr id="1251" name="그림 1250" hidden="1">
          <a:extLst>
            <a:ext uri="{FF2B5EF4-FFF2-40B4-BE49-F238E27FC236}">
              <a16:creationId xmlns:a16="http://schemas.microsoft.com/office/drawing/2014/main" id="{F95E1CDD-2B2C-4288-9CC0-672C755B8DA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503" y="1385455"/>
          <a:ext cx="1392757" cy="1231198"/>
        </a:xfrm>
        <a:prstGeom prst="rect">
          <a:avLst/>
        </a:prstGeom>
      </xdr:spPr>
    </xdr:pic>
    <xdr:clientData/>
  </xdr:oneCellAnchor>
  <xdr:oneCellAnchor>
    <xdr:from>
      <xdr:col>0</xdr:col>
      <xdr:colOff>178573</xdr:colOff>
      <xdr:row>6</xdr:row>
      <xdr:rowOff>0</xdr:rowOff>
    </xdr:from>
    <xdr:ext cx="1391488" cy="1231200"/>
    <xdr:pic>
      <xdr:nvPicPr>
        <xdr:cNvPr id="1252" name="그림 1251" hidden="1">
          <a:extLst>
            <a:ext uri="{FF2B5EF4-FFF2-40B4-BE49-F238E27FC236}">
              <a16:creationId xmlns:a16="http://schemas.microsoft.com/office/drawing/2014/main" id="{4778AEA5-BAD2-499B-A993-1F25244F9AE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8573" y="1385455"/>
          <a:ext cx="1391488" cy="1231200"/>
        </a:xfrm>
        <a:prstGeom prst="rect">
          <a:avLst/>
        </a:prstGeom>
      </xdr:spPr>
    </xdr:pic>
    <xdr:clientData/>
  </xdr:oneCellAnchor>
  <xdr:oneCellAnchor>
    <xdr:from>
      <xdr:col>0</xdr:col>
      <xdr:colOff>167824</xdr:colOff>
      <xdr:row>6</xdr:row>
      <xdr:rowOff>0</xdr:rowOff>
    </xdr:from>
    <xdr:ext cx="1391488" cy="1231200"/>
    <xdr:pic>
      <xdr:nvPicPr>
        <xdr:cNvPr id="1253" name="그림 1252" hidden="1">
          <a:extLst>
            <a:ext uri="{FF2B5EF4-FFF2-40B4-BE49-F238E27FC236}">
              <a16:creationId xmlns:a16="http://schemas.microsoft.com/office/drawing/2014/main" id="{BA61C244-BD34-44CC-B1B1-6626A49CF23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7824" y="1385455"/>
          <a:ext cx="1391488" cy="1231200"/>
        </a:xfrm>
        <a:prstGeom prst="rect">
          <a:avLst/>
        </a:prstGeom>
      </xdr:spPr>
    </xdr:pic>
    <xdr:clientData/>
  </xdr:oneCellAnchor>
  <xdr:oneCellAnchor>
    <xdr:from>
      <xdr:col>0</xdr:col>
      <xdr:colOff>153388</xdr:colOff>
      <xdr:row>6</xdr:row>
      <xdr:rowOff>0</xdr:rowOff>
    </xdr:from>
    <xdr:ext cx="1391488" cy="1231200"/>
    <xdr:pic>
      <xdr:nvPicPr>
        <xdr:cNvPr id="1254" name="그림 1253" hidden="1">
          <a:extLst>
            <a:ext uri="{FF2B5EF4-FFF2-40B4-BE49-F238E27FC236}">
              <a16:creationId xmlns:a16="http://schemas.microsoft.com/office/drawing/2014/main" id="{BA2E2153-5EA8-46C8-A8F8-062C90C22E2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3388" y="1385455"/>
          <a:ext cx="1391488" cy="1231200"/>
        </a:xfrm>
        <a:prstGeom prst="rect">
          <a:avLst/>
        </a:prstGeom>
      </xdr:spPr>
    </xdr:pic>
    <xdr:clientData/>
  </xdr:oneCellAnchor>
  <xdr:oneCellAnchor>
    <xdr:from>
      <xdr:col>0</xdr:col>
      <xdr:colOff>136070</xdr:colOff>
      <xdr:row>6</xdr:row>
      <xdr:rowOff>0</xdr:rowOff>
    </xdr:from>
    <xdr:ext cx="1391488" cy="1231200"/>
    <xdr:pic>
      <xdr:nvPicPr>
        <xdr:cNvPr id="1255" name="그림 1254" hidden="1">
          <a:extLst>
            <a:ext uri="{FF2B5EF4-FFF2-40B4-BE49-F238E27FC236}">
              <a16:creationId xmlns:a16="http://schemas.microsoft.com/office/drawing/2014/main" id="{2910B0EA-8CB7-4137-ACA0-1524551C1786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6070" y="1385455"/>
          <a:ext cx="1391488" cy="1231200"/>
        </a:xfrm>
        <a:prstGeom prst="rect">
          <a:avLst/>
        </a:prstGeom>
      </xdr:spPr>
    </xdr:pic>
    <xdr:clientData/>
  </xdr:oneCellAnchor>
  <xdr:oneCellAnchor>
    <xdr:from>
      <xdr:col>0</xdr:col>
      <xdr:colOff>145842</xdr:colOff>
      <xdr:row>6</xdr:row>
      <xdr:rowOff>0</xdr:rowOff>
    </xdr:from>
    <xdr:ext cx="1391488" cy="1231200"/>
    <xdr:pic>
      <xdr:nvPicPr>
        <xdr:cNvPr id="1256" name="그림 1255" hidden="1">
          <a:extLst>
            <a:ext uri="{FF2B5EF4-FFF2-40B4-BE49-F238E27FC236}">
              <a16:creationId xmlns:a16="http://schemas.microsoft.com/office/drawing/2014/main" id="{705C035B-615A-4C61-B71F-05E0FE12ED7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5842" y="1385455"/>
          <a:ext cx="1391488" cy="1231200"/>
        </a:xfrm>
        <a:prstGeom prst="rect">
          <a:avLst/>
        </a:prstGeom>
      </xdr:spPr>
    </xdr:pic>
    <xdr:clientData/>
  </xdr:oneCellAnchor>
  <xdr:oneCellAnchor>
    <xdr:from>
      <xdr:col>0</xdr:col>
      <xdr:colOff>184921</xdr:colOff>
      <xdr:row>6</xdr:row>
      <xdr:rowOff>0</xdr:rowOff>
    </xdr:from>
    <xdr:ext cx="1391488" cy="1231200"/>
    <xdr:pic>
      <xdr:nvPicPr>
        <xdr:cNvPr id="1257" name="그림 1256" hidden="1">
          <a:extLst>
            <a:ext uri="{FF2B5EF4-FFF2-40B4-BE49-F238E27FC236}">
              <a16:creationId xmlns:a16="http://schemas.microsoft.com/office/drawing/2014/main" id="{CF6E4561-27D2-4F64-95C2-90710D7183E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4921" y="1385455"/>
          <a:ext cx="1391488" cy="1231200"/>
        </a:xfrm>
        <a:prstGeom prst="rect">
          <a:avLst/>
        </a:prstGeom>
      </xdr:spPr>
    </xdr:pic>
    <xdr:clientData/>
  </xdr:oneCellAnchor>
  <xdr:oneCellAnchor>
    <xdr:from>
      <xdr:col>0</xdr:col>
      <xdr:colOff>204108</xdr:colOff>
      <xdr:row>6</xdr:row>
      <xdr:rowOff>0</xdr:rowOff>
    </xdr:from>
    <xdr:ext cx="1391488" cy="1230075"/>
    <xdr:pic>
      <xdr:nvPicPr>
        <xdr:cNvPr id="1258" name="그림 1257" hidden="1">
          <a:extLst>
            <a:ext uri="{FF2B5EF4-FFF2-40B4-BE49-F238E27FC236}">
              <a16:creationId xmlns:a16="http://schemas.microsoft.com/office/drawing/2014/main" id="{172F21AE-600B-4565-A56A-DC32EC3EA455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4108" y="1385455"/>
          <a:ext cx="1391488" cy="1230075"/>
        </a:xfrm>
        <a:prstGeom prst="rect">
          <a:avLst/>
        </a:prstGeom>
      </xdr:spPr>
    </xdr:pic>
    <xdr:clientData/>
  </xdr:oneCellAnchor>
  <xdr:oneCellAnchor>
    <xdr:from>
      <xdr:col>0</xdr:col>
      <xdr:colOff>184921</xdr:colOff>
      <xdr:row>6</xdr:row>
      <xdr:rowOff>0</xdr:rowOff>
    </xdr:from>
    <xdr:ext cx="1391488" cy="1230075"/>
    <xdr:pic>
      <xdr:nvPicPr>
        <xdr:cNvPr id="1259" name="그림 1258" hidden="1">
          <a:extLst>
            <a:ext uri="{FF2B5EF4-FFF2-40B4-BE49-F238E27FC236}">
              <a16:creationId xmlns:a16="http://schemas.microsoft.com/office/drawing/2014/main" id="{756A90E0-6FD5-4FC5-9583-188EDF39E2D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4921" y="1385455"/>
          <a:ext cx="1391488" cy="1230075"/>
        </a:xfrm>
        <a:prstGeom prst="rect">
          <a:avLst/>
        </a:prstGeom>
      </xdr:spPr>
    </xdr:pic>
    <xdr:clientData/>
  </xdr:oneCellAnchor>
  <xdr:oneCellAnchor>
    <xdr:from>
      <xdr:col>0</xdr:col>
      <xdr:colOff>190500</xdr:colOff>
      <xdr:row>6</xdr:row>
      <xdr:rowOff>0</xdr:rowOff>
    </xdr:from>
    <xdr:ext cx="1391488" cy="1230075"/>
    <xdr:pic>
      <xdr:nvPicPr>
        <xdr:cNvPr id="1260" name="그림 1259" hidden="1">
          <a:extLst>
            <a:ext uri="{FF2B5EF4-FFF2-40B4-BE49-F238E27FC236}">
              <a16:creationId xmlns:a16="http://schemas.microsoft.com/office/drawing/2014/main" id="{8ED21F1F-CEE9-4DC6-A8BD-B247D7B36A6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500" y="1385455"/>
          <a:ext cx="1391488" cy="1230075"/>
        </a:xfrm>
        <a:prstGeom prst="rect">
          <a:avLst/>
        </a:prstGeom>
      </xdr:spPr>
    </xdr:pic>
    <xdr:clientData/>
  </xdr:oneCellAnchor>
  <xdr:oneCellAnchor>
    <xdr:from>
      <xdr:col>0</xdr:col>
      <xdr:colOff>193221</xdr:colOff>
      <xdr:row>6</xdr:row>
      <xdr:rowOff>0</xdr:rowOff>
    </xdr:from>
    <xdr:ext cx="1391488" cy="1230075"/>
    <xdr:pic>
      <xdr:nvPicPr>
        <xdr:cNvPr id="1261" name="그림 1260" hidden="1">
          <a:extLst>
            <a:ext uri="{FF2B5EF4-FFF2-40B4-BE49-F238E27FC236}">
              <a16:creationId xmlns:a16="http://schemas.microsoft.com/office/drawing/2014/main" id="{4E723401-E28F-4CFE-9B58-035ACDA2519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3221" y="1385455"/>
          <a:ext cx="1391488" cy="1230075"/>
        </a:xfrm>
        <a:prstGeom prst="rect">
          <a:avLst/>
        </a:prstGeom>
      </xdr:spPr>
    </xdr:pic>
    <xdr:clientData/>
  </xdr:oneCellAnchor>
  <xdr:oneCellAnchor>
    <xdr:from>
      <xdr:col>0</xdr:col>
      <xdr:colOff>204107</xdr:colOff>
      <xdr:row>6</xdr:row>
      <xdr:rowOff>0</xdr:rowOff>
    </xdr:from>
    <xdr:ext cx="1391488" cy="1230075"/>
    <xdr:pic>
      <xdr:nvPicPr>
        <xdr:cNvPr id="1262" name="그림 1261" hidden="1">
          <a:extLst>
            <a:ext uri="{FF2B5EF4-FFF2-40B4-BE49-F238E27FC236}">
              <a16:creationId xmlns:a16="http://schemas.microsoft.com/office/drawing/2014/main" id="{D924C37C-828A-439A-8912-CC5897DC88D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4107" y="1385455"/>
          <a:ext cx="1391488" cy="1230075"/>
        </a:xfrm>
        <a:prstGeom prst="rect">
          <a:avLst/>
        </a:prstGeom>
      </xdr:spPr>
    </xdr:pic>
    <xdr:clientData/>
  </xdr:oneCellAnchor>
  <xdr:oneCellAnchor>
    <xdr:from>
      <xdr:col>0</xdr:col>
      <xdr:colOff>196361</xdr:colOff>
      <xdr:row>6</xdr:row>
      <xdr:rowOff>0</xdr:rowOff>
    </xdr:from>
    <xdr:ext cx="1391486" cy="1230074"/>
    <xdr:pic>
      <xdr:nvPicPr>
        <xdr:cNvPr id="1263" name="그림 1262" hidden="1">
          <a:extLst>
            <a:ext uri="{FF2B5EF4-FFF2-40B4-BE49-F238E27FC236}">
              <a16:creationId xmlns:a16="http://schemas.microsoft.com/office/drawing/2014/main" id="{7651C6F4-67F6-432C-8B3A-9AE52B7E15A2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6361" y="1385455"/>
          <a:ext cx="1391486" cy="1230074"/>
        </a:xfrm>
        <a:prstGeom prst="rect">
          <a:avLst/>
        </a:prstGeom>
      </xdr:spPr>
    </xdr:pic>
    <xdr:clientData/>
  </xdr:oneCellAnchor>
  <xdr:oneCellAnchor>
    <xdr:from>
      <xdr:col>0</xdr:col>
      <xdr:colOff>190500</xdr:colOff>
      <xdr:row>6</xdr:row>
      <xdr:rowOff>0</xdr:rowOff>
    </xdr:from>
    <xdr:ext cx="1391486" cy="1230073"/>
    <xdr:pic>
      <xdr:nvPicPr>
        <xdr:cNvPr id="1264" name="그림 1263" hidden="1">
          <a:extLst>
            <a:ext uri="{FF2B5EF4-FFF2-40B4-BE49-F238E27FC236}">
              <a16:creationId xmlns:a16="http://schemas.microsoft.com/office/drawing/2014/main" id="{253EFF62-E98E-4B1B-AF94-C519E42BA262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500" y="1385455"/>
          <a:ext cx="1391486" cy="1230073"/>
        </a:xfrm>
        <a:prstGeom prst="rect">
          <a:avLst/>
        </a:prstGeom>
      </xdr:spPr>
    </xdr:pic>
    <xdr:clientData/>
  </xdr:oneCellAnchor>
  <xdr:oneCellAnchor>
    <xdr:from>
      <xdr:col>0</xdr:col>
      <xdr:colOff>175846</xdr:colOff>
      <xdr:row>6</xdr:row>
      <xdr:rowOff>0</xdr:rowOff>
    </xdr:from>
    <xdr:ext cx="1391485" cy="1230073"/>
    <xdr:pic>
      <xdr:nvPicPr>
        <xdr:cNvPr id="1265" name="그림 1264" hidden="1">
          <a:extLst>
            <a:ext uri="{FF2B5EF4-FFF2-40B4-BE49-F238E27FC236}">
              <a16:creationId xmlns:a16="http://schemas.microsoft.com/office/drawing/2014/main" id="{CAE95D45-CEF1-4479-87A2-14D388FC1DE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5846" y="1385455"/>
          <a:ext cx="1391485" cy="1230073"/>
        </a:xfrm>
        <a:prstGeom prst="rect">
          <a:avLst/>
        </a:prstGeom>
      </xdr:spPr>
    </xdr:pic>
    <xdr:clientData/>
  </xdr:oneCellAnchor>
  <xdr:oneCellAnchor>
    <xdr:from>
      <xdr:col>0</xdr:col>
      <xdr:colOff>117232</xdr:colOff>
      <xdr:row>6</xdr:row>
      <xdr:rowOff>0</xdr:rowOff>
    </xdr:from>
    <xdr:ext cx="1414800" cy="1234800"/>
    <xdr:pic>
      <xdr:nvPicPr>
        <xdr:cNvPr id="1266" name="그림 1265" hidden="1">
          <a:extLst>
            <a:ext uri="{FF2B5EF4-FFF2-40B4-BE49-F238E27FC236}">
              <a16:creationId xmlns:a16="http://schemas.microsoft.com/office/drawing/2014/main" id="{4B89E973-D6E2-44D9-94D4-BAE96744E299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7232" y="1385455"/>
          <a:ext cx="1414800" cy="1234800"/>
        </a:xfrm>
        <a:prstGeom prst="rect">
          <a:avLst/>
        </a:prstGeom>
      </xdr:spPr>
    </xdr:pic>
    <xdr:clientData/>
  </xdr:oneCellAnchor>
  <xdr:oneCellAnchor>
    <xdr:from>
      <xdr:col>0</xdr:col>
      <xdr:colOff>122748</xdr:colOff>
      <xdr:row>6</xdr:row>
      <xdr:rowOff>0</xdr:rowOff>
    </xdr:from>
    <xdr:ext cx="1414800" cy="1097085"/>
    <xdr:pic>
      <xdr:nvPicPr>
        <xdr:cNvPr id="1267" name="그림 1266" hidden="1">
          <a:extLst>
            <a:ext uri="{FF2B5EF4-FFF2-40B4-BE49-F238E27FC236}">
              <a16:creationId xmlns:a16="http://schemas.microsoft.com/office/drawing/2014/main" id="{77071324-B720-46CD-8481-0E63EFB8B2F7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2748" y="1385455"/>
          <a:ext cx="1414800" cy="1097085"/>
        </a:xfrm>
        <a:prstGeom prst="rect">
          <a:avLst/>
        </a:prstGeom>
      </xdr:spPr>
    </xdr:pic>
    <xdr:clientData/>
  </xdr:oneCellAnchor>
  <xdr:oneCellAnchor>
    <xdr:from>
      <xdr:col>0</xdr:col>
      <xdr:colOff>190499</xdr:colOff>
      <xdr:row>6</xdr:row>
      <xdr:rowOff>0</xdr:rowOff>
    </xdr:from>
    <xdr:ext cx="1391487" cy="1230074"/>
    <xdr:pic>
      <xdr:nvPicPr>
        <xdr:cNvPr id="1268" name="그림 1267" hidden="1">
          <a:extLst>
            <a:ext uri="{FF2B5EF4-FFF2-40B4-BE49-F238E27FC236}">
              <a16:creationId xmlns:a16="http://schemas.microsoft.com/office/drawing/2014/main" id="{05E93A26-04D2-4ED3-9152-816EA97F183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499" y="1385455"/>
          <a:ext cx="1391487" cy="1230074"/>
        </a:xfrm>
        <a:prstGeom prst="rect">
          <a:avLst/>
        </a:prstGeom>
      </xdr:spPr>
    </xdr:pic>
    <xdr:clientData/>
  </xdr:oneCellAnchor>
  <xdr:oneCellAnchor>
    <xdr:from>
      <xdr:col>0</xdr:col>
      <xdr:colOff>161193</xdr:colOff>
      <xdr:row>6</xdr:row>
      <xdr:rowOff>0</xdr:rowOff>
    </xdr:from>
    <xdr:ext cx="1393200" cy="1231200"/>
    <xdr:pic>
      <xdr:nvPicPr>
        <xdr:cNvPr id="1269" name="그림 1268" hidden="1">
          <a:extLst>
            <a:ext uri="{FF2B5EF4-FFF2-40B4-BE49-F238E27FC236}">
              <a16:creationId xmlns:a16="http://schemas.microsoft.com/office/drawing/2014/main" id="{24C0CA9B-1ECE-4067-B51F-FBBFC0E2763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1193" y="1385455"/>
          <a:ext cx="1393200" cy="1231200"/>
        </a:xfrm>
        <a:prstGeom prst="rect">
          <a:avLst/>
        </a:prstGeom>
      </xdr:spPr>
    </xdr:pic>
    <xdr:clientData/>
  </xdr:oneCellAnchor>
  <xdr:oneCellAnchor>
    <xdr:from>
      <xdr:col>0</xdr:col>
      <xdr:colOff>195828</xdr:colOff>
      <xdr:row>6</xdr:row>
      <xdr:rowOff>0</xdr:rowOff>
    </xdr:from>
    <xdr:ext cx="1393200" cy="1231200"/>
    <xdr:pic>
      <xdr:nvPicPr>
        <xdr:cNvPr id="1270" name="그림 1269" hidden="1">
          <a:extLst>
            <a:ext uri="{FF2B5EF4-FFF2-40B4-BE49-F238E27FC236}">
              <a16:creationId xmlns:a16="http://schemas.microsoft.com/office/drawing/2014/main" id="{E391E4DF-0651-40D1-8E73-E4BAEF7C8FAC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5828" y="1385455"/>
          <a:ext cx="1393200" cy="1231200"/>
        </a:xfrm>
        <a:prstGeom prst="rect">
          <a:avLst/>
        </a:prstGeom>
      </xdr:spPr>
    </xdr:pic>
    <xdr:clientData/>
  </xdr:oneCellAnchor>
  <xdr:oneCellAnchor>
    <xdr:from>
      <xdr:col>0</xdr:col>
      <xdr:colOff>94249</xdr:colOff>
      <xdr:row>6</xdr:row>
      <xdr:rowOff>39143</xdr:rowOff>
    </xdr:from>
    <xdr:ext cx="1569600" cy="1214986"/>
    <xdr:pic>
      <xdr:nvPicPr>
        <xdr:cNvPr id="1271" name="그림 1270">
          <a:extLst>
            <a:ext uri="{FF2B5EF4-FFF2-40B4-BE49-F238E27FC236}">
              <a16:creationId xmlns:a16="http://schemas.microsoft.com/office/drawing/2014/main" id="{2B09FE79-0EA7-47C2-A0BE-121FB1CCE5F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4249" y="1424598"/>
          <a:ext cx="1569600" cy="1214986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6</xdr:row>
      <xdr:rowOff>0</xdr:rowOff>
    </xdr:from>
    <xdr:ext cx="1795030" cy="1129776"/>
    <xdr:pic>
      <xdr:nvPicPr>
        <xdr:cNvPr id="1272" name="그림 1271" hidden="1">
          <a:extLst>
            <a:ext uri="{FF2B5EF4-FFF2-40B4-BE49-F238E27FC236}">
              <a16:creationId xmlns:a16="http://schemas.microsoft.com/office/drawing/2014/main" id="{9F7CFD2E-E397-45AB-97EF-B912E4EC3C6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31917" t="12568" r="-43618" b="19217"/>
        <a:stretch/>
      </xdr:blipFill>
      <xdr:spPr>
        <a:xfrm>
          <a:off x="1766455" y="1385455"/>
          <a:ext cx="1795030" cy="1129776"/>
        </a:xfrm>
        <a:prstGeom prst="rect">
          <a:avLst/>
        </a:prstGeom>
      </xdr:spPr>
    </xdr:pic>
    <xdr:clientData/>
  </xdr:oneCellAnchor>
  <xdr:oneCellAnchor>
    <xdr:from>
      <xdr:col>0</xdr:col>
      <xdr:colOff>86590</xdr:colOff>
      <xdr:row>5</xdr:row>
      <xdr:rowOff>51954</xdr:rowOff>
    </xdr:from>
    <xdr:ext cx="1569599" cy="1214985"/>
    <xdr:pic>
      <xdr:nvPicPr>
        <xdr:cNvPr id="1273" name="그림 1272">
          <a:extLst>
            <a:ext uri="{FF2B5EF4-FFF2-40B4-BE49-F238E27FC236}">
              <a16:creationId xmlns:a16="http://schemas.microsoft.com/office/drawing/2014/main" id="{539A9AAB-9EDF-47AB-A911-1937D20C13A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6590" y="2736272"/>
          <a:ext cx="1569599" cy="1214985"/>
        </a:xfrm>
        <a:prstGeom prst="rect">
          <a:avLst/>
        </a:prstGeom>
      </xdr:spPr>
    </xdr:pic>
    <xdr:clientData/>
  </xdr:oneCellAnchor>
  <xdr:oneCellAnchor>
    <xdr:from>
      <xdr:col>0</xdr:col>
      <xdr:colOff>123825</xdr:colOff>
      <xdr:row>4</xdr:row>
      <xdr:rowOff>0</xdr:rowOff>
    </xdr:from>
    <xdr:ext cx="1400175" cy="1104900"/>
    <xdr:pic>
      <xdr:nvPicPr>
        <xdr:cNvPr id="11" name="그림 10" hidden="1">
          <a:extLst>
            <a:ext uri="{FF2B5EF4-FFF2-40B4-BE49-F238E27FC236}">
              <a16:creationId xmlns:a16="http://schemas.microsoft.com/office/drawing/2014/main" id="{85D9A06C-8B60-4E65-A780-8A14B0735B3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38" t="29387" r="3225" b="28531"/>
        <a:stretch/>
      </xdr:blipFill>
      <xdr:spPr>
        <a:xfrm>
          <a:off x="123825" y="1381125"/>
          <a:ext cx="1400175" cy="1104900"/>
        </a:xfrm>
        <a:prstGeom prst="rect">
          <a:avLst/>
        </a:prstGeom>
      </xdr:spPr>
    </xdr:pic>
    <xdr:clientData/>
  </xdr:oneCellAnchor>
  <xdr:oneCellAnchor>
    <xdr:from>
      <xdr:col>0</xdr:col>
      <xdr:colOff>76200</xdr:colOff>
      <xdr:row>4</xdr:row>
      <xdr:rowOff>0</xdr:rowOff>
    </xdr:from>
    <xdr:ext cx="1495425" cy="990601"/>
    <xdr:pic>
      <xdr:nvPicPr>
        <xdr:cNvPr id="144" name="그림 143" hidden="1">
          <a:extLst>
            <a:ext uri="{FF2B5EF4-FFF2-40B4-BE49-F238E27FC236}">
              <a16:creationId xmlns:a16="http://schemas.microsoft.com/office/drawing/2014/main" id="{F0600E90-929F-4C2F-839C-5F2BD3E6BD6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65" t="27766" r="4320" b="32344"/>
        <a:stretch/>
      </xdr:blipFill>
      <xdr:spPr>
        <a:xfrm>
          <a:off x="76200" y="1381125"/>
          <a:ext cx="1495425" cy="990601"/>
        </a:xfrm>
        <a:prstGeom prst="rect">
          <a:avLst/>
        </a:prstGeom>
      </xdr:spPr>
    </xdr:pic>
    <xdr:clientData/>
  </xdr:oneCellAnchor>
  <xdr:oneCellAnchor>
    <xdr:from>
      <xdr:col>0</xdr:col>
      <xdr:colOff>85726</xdr:colOff>
      <xdr:row>4</xdr:row>
      <xdr:rowOff>0</xdr:rowOff>
    </xdr:from>
    <xdr:ext cx="1552574" cy="933450"/>
    <xdr:pic>
      <xdr:nvPicPr>
        <xdr:cNvPr id="145" name="그림 144" hidden="1">
          <a:extLst>
            <a:ext uri="{FF2B5EF4-FFF2-40B4-BE49-F238E27FC236}">
              <a16:creationId xmlns:a16="http://schemas.microsoft.com/office/drawing/2014/main" id="{C3A0A887-1550-4517-A65F-36F63FE80B5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" t="28964" r="-3821" b="33201"/>
        <a:stretch/>
      </xdr:blipFill>
      <xdr:spPr>
        <a:xfrm>
          <a:off x="85726" y="1381125"/>
          <a:ext cx="1552574" cy="933450"/>
        </a:xfrm>
        <a:prstGeom prst="rect">
          <a:avLst/>
        </a:prstGeom>
      </xdr:spPr>
    </xdr:pic>
    <xdr:clientData/>
  </xdr:oneCellAnchor>
  <xdr:oneCellAnchor>
    <xdr:from>
      <xdr:col>0</xdr:col>
      <xdr:colOff>57151</xdr:colOff>
      <xdr:row>4</xdr:row>
      <xdr:rowOff>0</xdr:rowOff>
    </xdr:from>
    <xdr:ext cx="1524000" cy="942975"/>
    <xdr:pic>
      <xdr:nvPicPr>
        <xdr:cNvPr id="146" name="그림 145" hidden="1">
          <a:extLst>
            <a:ext uri="{FF2B5EF4-FFF2-40B4-BE49-F238E27FC236}">
              <a16:creationId xmlns:a16="http://schemas.microsoft.com/office/drawing/2014/main" id="{85A4A97D-F45C-4808-8565-F80612BA306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42" t="31661" r="5422" b="36026"/>
        <a:stretch/>
      </xdr:blipFill>
      <xdr:spPr>
        <a:xfrm>
          <a:off x="57151" y="1381125"/>
          <a:ext cx="1524000" cy="942975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4</xdr:row>
      <xdr:rowOff>0</xdr:rowOff>
    </xdr:from>
    <xdr:ext cx="1581150" cy="1114425"/>
    <xdr:pic>
      <xdr:nvPicPr>
        <xdr:cNvPr id="1274" name="그림 1273" hidden="1">
          <a:extLst>
            <a:ext uri="{FF2B5EF4-FFF2-40B4-BE49-F238E27FC236}">
              <a16:creationId xmlns:a16="http://schemas.microsoft.com/office/drawing/2014/main" id="{3AD7DEC0-2BB2-4D08-AE11-42ABB9FFE9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5" t="28093" r="703" b="32776"/>
        <a:stretch/>
      </xdr:blipFill>
      <xdr:spPr>
        <a:xfrm>
          <a:off x="19050" y="1381125"/>
          <a:ext cx="1581150" cy="11144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1638300" cy="1143000"/>
    <xdr:pic>
      <xdr:nvPicPr>
        <xdr:cNvPr id="1275" name="그림 1274" hidden="1">
          <a:extLst>
            <a:ext uri="{FF2B5EF4-FFF2-40B4-BE49-F238E27FC236}">
              <a16:creationId xmlns:a16="http://schemas.microsoft.com/office/drawing/2014/main" id="{7FAEDB67-132B-4708-AC6C-ABBF036D5EE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862" t="28281" r="-1802" b="29821"/>
        <a:stretch/>
      </xdr:blipFill>
      <xdr:spPr>
        <a:xfrm>
          <a:off x="0" y="1381125"/>
          <a:ext cx="1638300" cy="1143000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4</xdr:row>
      <xdr:rowOff>0</xdr:rowOff>
    </xdr:from>
    <xdr:ext cx="1562100" cy="1123951"/>
    <xdr:pic>
      <xdr:nvPicPr>
        <xdr:cNvPr id="1276" name="그림 1275" hidden="1">
          <a:extLst>
            <a:ext uri="{FF2B5EF4-FFF2-40B4-BE49-F238E27FC236}">
              <a16:creationId xmlns:a16="http://schemas.microsoft.com/office/drawing/2014/main" id="{B24EC741-881A-4F5E-97E7-5712C0C59AF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889" t="29946" r="10184" b="39324"/>
        <a:stretch/>
      </xdr:blipFill>
      <xdr:spPr>
        <a:xfrm>
          <a:off x="38100" y="1381125"/>
          <a:ext cx="1562100" cy="1123951"/>
        </a:xfrm>
        <a:prstGeom prst="rect">
          <a:avLst/>
        </a:prstGeom>
      </xdr:spPr>
    </xdr:pic>
    <xdr:clientData/>
  </xdr:oneCellAnchor>
  <xdr:oneCellAnchor>
    <xdr:from>
      <xdr:col>0</xdr:col>
      <xdr:colOff>47626</xdr:colOff>
      <xdr:row>4</xdr:row>
      <xdr:rowOff>0</xdr:rowOff>
    </xdr:from>
    <xdr:ext cx="1543050" cy="933451"/>
    <xdr:pic>
      <xdr:nvPicPr>
        <xdr:cNvPr id="1277" name="그림 1276" hidden="1">
          <a:extLst>
            <a:ext uri="{FF2B5EF4-FFF2-40B4-BE49-F238E27FC236}">
              <a16:creationId xmlns:a16="http://schemas.microsoft.com/office/drawing/2014/main" id="{2F9E4D94-DADA-4050-8B8D-5B32DF9F0E7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37" t="22201" r="-1453" b="34232"/>
        <a:stretch/>
      </xdr:blipFill>
      <xdr:spPr>
        <a:xfrm>
          <a:off x="47626" y="1381125"/>
          <a:ext cx="1543050" cy="933451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1795030" cy="1129776"/>
    <xdr:pic>
      <xdr:nvPicPr>
        <xdr:cNvPr id="1278" name="그림 1277" hidden="1">
          <a:extLst>
            <a:ext uri="{FF2B5EF4-FFF2-40B4-BE49-F238E27FC236}">
              <a16:creationId xmlns:a16="http://schemas.microsoft.com/office/drawing/2014/main" id="{3900B82B-C9DE-4138-9C2C-F1B6E27D93B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31917" t="12568" r="-43618" b="19217"/>
        <a:stretch/>
      </xdr:blipFill>
      <xdr:spPr>
        <a:xfrm>
          <a:off x="0" y="1381125"/>
          <a:ext cx="1795030" cy="1129776"/>
        </a:xfrm>
        <a:prstGeom prst="rect">
          <a:avLst/>
        </a:prstGeom>
      </xdr:spPr>
    </xdr:pic>
    <xdr:clientData/>
  </xdr:oneCellAnchor>
  <xdr:oneCellAnchor>
    <xdr:from>
      <xdr:col>0</xdr:col>
      <xdr:colOff>28574</xdr:colOff>
      <xdr:row>4</xdr:row>
      <xdr:rowOff>0</xdr:rowOff>
    </xdr:from>
    <xdr:ext cx="1552575" cy="1162051"/>
    <xdr:pic>
      <xdr:nvPicPr>
        <xdr:cNvPr id="1279" name="그림 1278" hidden="1">
          <a:extLst>
            <a:ext uri="{FF2B5EF4-FFF2-40B4-BE49-F238E27FC236}">
              <a16:creationId xmlns:a16="http://schemas.microsoft.com/office/drawing/2014/main" id="{14148E91-355B-49C2-99A7-C30A04316F4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0913" t="18140" r="-21129" b="22059"/>
        <a:stretch/>
      </xdr:blipFill>
      <xdr:spPr>
        <a:xfrm>
          <a:off x="28574" y="1381125"/>
          <a:ext cx="1552575" cy="1162051"/>
        </a:xfrm>
        <a:prstGeom prst="rect">
          <a:avLst/>
        </a:prstGeom>
      </xdr:spPr>
    </xdr:pic>
    <xdr:clientData/>
  </xdr:oneCellAnchor>
  <xdr:oneCellAnchor>
    <xdr:from>
      <xdr:col>0</xdr:col>
      <xdr:colOff>47625</xdr:colOff>
      <xdr:row>4</xdr:row>
      <xdr:rowOff>0</xdr:rowOff>
    </xdr:from>
    <xdr:ext cx="1543050" cy="1371400"/>
    <xdr:pic>
      <xdr:nvPicPr>
        <xdr:cNvPr id="1280" name="그림 1279" hidden="1">
          <a:extLst>
            <a:ext uri="{FF2B5EF4-FFF2-40B4-BE49-F238E27FC236}">
              <a16:creationId xmlns:a16="http://schemas.microsoft.com/office/drawing/2014/main" id="{4947FBAF-2173-4434-922B-0F53A75B071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79" t="28202" r="7240" b="25963"/>
        <a:stretch/>
      </xdr:blipFill>
      <xdr:spPr>
        <a:xfrm>
          <a:off x="47625" y="1381125"/>
          <a:ext cx="1543050" cy="1371400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4</xdr:row>
      <xdr:rowOff>0</xdr:rowOff>
    </xdr:from>
    <xdr:ext cx="1562099" cy="1133475"/>
    <xdr:pic>
      <xdr:nvPicPr>
        <xdr:cNvPr id="1281" name="그림 1280" hidden="1">
          <a:extLst>
            <a:ext uri="{FF2B5EF4-FFF2-40B4-BE49-F238E27FC236}">
              <a16:creationId xmlns:a16="http://schemas.microsoft.com/office/drawing/2014/main" id="{FFDF724C-B7FF-44D9-816D-966E112BBB4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988" t="34295" r="2566" b="27564"/>
        <a:stretch/>
      </xdr:blipFill>
      <xdr:spPr>
        <a:xfrm>
          <a:off x="38100" y="1381125"/>
          <a:ext cx="1562099" cy="1133475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4</xdr:row>
      <xdr:rowOff>0</xdr:rowOff>
    </xdr:from>
    <xdr:ext cx="1571625" cy="1181099"/>
    <xdr:pic>
      <xdr:nvPicPr>
        <xdr:cNvPr id="1282" name="그림 1281" hidden="1">
          <a:extLst>
            <a:ext uri="{FF2B5EF4-FFF2-40B4-BE49-F238E27FC236}">
              <a16:creationId xmlns:a16="http://schemas.microsoft.com/office/drawing/2014/main" id="{2DE8AF00-3633-4C3A-A7BC-74C24AAA890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146" t="43456" r="15320" b="27058"/>
        <a:stretch/>
      </xdr:blipFill>
      <xdr:spPr>
        <a:xfrm>
          <a:off x="28575" y="1381125"/>
          <a:ext cx="1571625" cy="1181099"/>
        </a:xfrm>
        <a:prstGeom prst="rect">
          <a:avLst/>
        </a:prstGeom>
      </xdr:spPr>
    </xdr:pic>
    <xdr:clientData/>
  </xdr:oneCellAnchor>
  <xdr:oneCellAnchor>
    <xdr:from>
      <xdr:col>0</xdr:col>
      <xdr:colOff>38101</xdr:colOff>
      <xdr:row>4</xdr:row>
      <xdr:rowOff>0</xdr:rowOff>
    </xdr:from>
    <xdr:ext cx="1562100" cy="1171575"/>
    <xdr:pic>
      <xdr:nvPicPr>
        <xdr:cNvPr id="1283" name="그림 1282" hidden="1">
          <a:extLst>
            <a:ext uri="{FF2B5EF4-FFF2-40B4-BE49-F238E27FC236}">
              <a16:creationId xmlns:a16="http://schemas.microsoft.com/office/drawing/2014/main" id="{C41F0DAB-9C22-4063-BF10-0713C314B6B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86" t="32044" r="-567" b="28646"/>
        <a:stretch/>
      </xdr:blipFill>
      <xdr:spPr>
        <a:xfrm>
          <a:off x="38101" y="1381125"/>
          <a:ext cx="1562100" cy="1171575"/>
        </a:xfrm>
        <a:prstGeom prst="rect">
          <a:avLst/>
        </a:prstGeom>
      </xdr:spPr>
    </xdr:pic>
    <xdr:clientData/>
  </xdr:oneCellAnchor>
  <xdr:oneCellAnchor>
    <xdr:from>
      <xdr:col>0</xdr:col>
      <xdr:colOff>38101</xdr:colOff>
      <xdr:row>4</xdr:row>
      <xdr:rowOff>0</xdr:rowOff>
    </xdr:from>
    <xdr:ext cx="1552574" cy="1181100"/>
    <xdr:pic>
      <xdr:nvPicPr>
        <xdr:cNvPr id="1284" name="그림 1283" hidden="1">
          <a:extLst>
            <a:ext uri="{FF2B5EF4-FFF2-40B4-BE49-F238E27FC236}">
              <a16:creationId xmlns:a16="http://schemas.microsoft.com/office/drawing/2014/main" id="{28761F50-A5F7-40DF-8E99-F1BDC750C77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783" t="37047" r="14348" b="32628"/>
        <a:stretch/>
      </xdr:blipFill>
      <xdr:spPr>
        <a:xfrm>
          <a:off x="38101" y="1381125"/>
          <a:ext cx="1552574" cy="1181100"/>
        </a:xfrm>
        <a:prstGeom prst="rect">
          <a:avLst/>
        </a:prstGeom>
      </xdr:spPr>
    </xdr:pic>
    <xdr:clientData/>
  </xdr:oneCellAnchor>
  <xdr:oneCellAnchor>
    <xdr:from>
      <xdr:col>0</xdr:col>
      <xdr:colOff>47625</xdr:colOff>
      <xdr:row>4</xdr:row>
      <xdr:rowOff>0</xdr:rowOff>
    </xdr:from>
    <xdr:ext cx="1543050" cy="1171576"/>
    <xdr:pic>
      <xdr:nvPicPr>
        <xdr:cNvPr id="1285" name="그림 1284" hidden="1">
          <a:extLst>
            <a:ext uri="{FF2B5EF4-FFF2-40B4-BE49-F238E27FC236}">
              <a16:creationId xmlns:a16="http://schemas.microsoft.com/office/drawing/2014/main" id="{2019AA8C-892A-4C73-8509-6DB86AC8E23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570" t="37626" r="14704" b="31313"/>
        <a:stretch/>
      </xdr:blipFill>
      <xdr:spPr>
        <a:xfrm>
          <a:off x="47625" y="1381125"/>
          <a:ext cx="1543050" cy="1171576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4</xdr:row>
      <xdr:rowOff>0</xdr:rowOff>
    </xdr:from>
    <xdr:ext cx="1543050" cy="1228726"/>
    <xdr:pic>
      <xdr:nvPicPr>
        <xdr:cNvPr id="1286" name="그림 1285" hidden="1">
          <a:extLst>
            <a:ext uri="{FF2B5EF4-FFF2-40B4-BE49-F238E27FC236}">
              <a16:creationId xmlns:a16="http://schemas.microsoft.com/office/drawing/2014/main" id="{A40F6F2A-8FE8-4DBA-A10E-0690E775A4A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527" t="44437" r="21208" b="27673"/>
        <a:stretch/>
      </xdr:blipFill>
      <xdr:spPr>
        <a:xfrm>
          <a:off x="38100" y="1381125"/>
          <a:ext cx="1543050" cy="1228726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4</xdr:row>
      <xdr:rowOff>0</xdr:rowOff>
    </xdr:from>
    <xdr:ext cx="1581150" cy="1171575"/>
    <xdr:pic>
      <xdr:nvPicPr>
        <xdr:cNvPr id="1287" name="그림 1286" hidden="1">
          <a:extLst>
            <a:ext uri="{FF2B5EF4-FFF2-40B4-BE49-F238E27FC236}">
              <a16:creationId xmlns:a16="http://schemas.microsoft.com/office/drawing/2014/main" id="{8F678183-81CD-4383-8E4D-A96D0AA1ACD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205" t="41104" r="18182" b="31571"/>
        <a:stretch/>
      </xdr:blipFill>
      <xdr:spPr>
        <a:xfrm>
          <a:off x="19050" y="1381125"/>
          <a:ext cx="1581150" cy="1171575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4</xdr:row>
      <xdr:rowOff>0</xdr:rowOff>
    </xdr:from>
    <xdr:ext cx="1562100" cy="1190626"/>
    <xdr:pic>
      <xdr:nvPicPr>
        <xdr:cNvPr id="1288" name="그림 1287" hidden="1">
          <a:extLst>
            <a:ext uri="{FF2B5EF4-FFF2-40B4-BE49-F238E27FC236}">
              <a16:creationId xmlns:a16="http://schemas.microsoft.com/office/drawing/2014/main" id="{E766CDBF-9811-40D7-BB2A-03D66DAFD6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406" t="42624" r="19533" b="29911"/>
        <a:stretch/>
      </xdr:blipFill>
      <xdr:spPr>
        <a:xfrm>
          <a:off x="38100" y="1381125"/>
          <a:ext cx="1562100" cy="1190626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4</xdr:row>
      <xdr:rowOff>0</xdr:rowOff>
    </xdr:from>
    <xdr:ext cx="1552575" cy="1171575"/>
    <xdr:pic>
      <xdr:nvPicPr>
        <xdr:cNvPr id="1289" name="그림 1288" hidden="1">
          <a:extLst>
            <a:ext uri="{FF2B5EF4-FFF2-40B4-BE49-F238E27FC236}">
              <a16:creationId xmlns:a16="http://schemas.microsoft.com/office/drawing/2014/main" id="{34CAB598-066A-4BFE-87AF-9E42F1E5D24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516" t="38889" r="20992" b="36706"/>
        <a:stretch/>
      </xdr:blipFill>
      <xdr:spPr>
        <a:xfrm>
          <a:off x="38100" y="1381125"/>
          <a:ext cx="1552575" cy="1171575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4</xdr:row>
      <xdr:rowOff>0</xdr:rowOff>
    </xdr:from>
    <xdr:ext cx="1571625" cy="1200151"/>
    <xdr:pic>
      <xdr:nvPicPr>
        <xdr:cNvPr id="1290" name="그림 1289" hidden="1">
          <a:extLst>
            <a:ext uri="{FF2B5EF4-FFF2-40B4-BE49-F238E27FC236}">
              <a16:creationId xmlns:a16="http://schemas.microsoft.com/office/drawing/2014/main" id="{FD8E8F5F-BB12-4D07-8B6A-FC3F7F2AF5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967" t="37502" r="20144" b="37454"/>
        <a:stretch/>
      </xdr:blipFill>
      <xdr:spPr>
        <a:xfrm>
          <a:off x="28575" y="1381125"/>
          <a:ext cx="1571625" cy="1200151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4</xdr:row>
      <xdr:rowOff>0</xdr:rowOff>
    </xdr:from>
    <xdr:ext cx="1590675" cy="1228725"/>
    <xdr:pic>
      <xdr:nvPicPr>
        <xdr:cNvPr id="1291" name="그림 1290" hidden="1">
          <a:extLst>
            <a:ext uri="{FF2B5EF4-FFF2-40B4-BE49-F238E27FC236}">
              <a16:creationId xmlns:a16="http://schemas.microsoft.com/office/drawing/2014/main" id="{9C8B7D65-13A8-4F14-B620-DABC7A5A5C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81125"/>
          <a:ext cx="1590675" cy="12287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1609724" cy="1247776"/>
    <xdr:pic>
      <xdr:nvPicPr>
        <xdr:cNvPr id="1292" name="그림 1291" hidden="1">
          <a:extLst>
            <a:ext uri="{FF2B5EF4-FFF2-40B4-BE49-F238E27FC236}">
              <a16:creationId xmlns:a16="http://schemas.microsoft.com/office/drawing/2014/main" id="{0F4572E3-DA0D-4253-B3F6-78229EF7D8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381125"/>
          <a:ext cx="1609724" cy="1247776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4</xdr:row>
      <xdr:rowOff>0</xdr:rowOff>
    </xdr:from>
    <xdr:ext cx="1581150" cy="1257300"/>
    <xdr:pic>
      <xdr:nvPicPr>
        <xdr:cNvPr id="1293" name="그림 1292" hidden="1">
          <a:extLst>
            <a:ext uri="{FF2B5EF4-FFF2-40B4-BE49-F238E27FC236}">
              <a16:creationId xmlns:a16="http://schemas.microsoft.com/office/drawing/2014/main" id="{610621AE-5BC1-45FF-90FA-ABE2D2084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81125"/>
          <a:ext cx="1581150" cy="1257300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4</xdr:row>
      <xdr:rowOff>0</xdr:rowOff>
    </xdr:from>
    <xdr:ext cx="1581150" cy="1171576"/>
    <xdr:pic>
      <xdr:nvPicPr>
        <xdr:cNvPr id="1294" name="그림 1293" hidden="1">
          <a:extLst>
            <a:ext uri="{FF2B5EF4-FFF2-40B4-BE49-F238E27FC236}">
              <a16:creationId xmlns:a16="http://schemas.microsoft.com/office/drawing/2014/main" id="{15D29742-76EA-4207-829C-80F4AD744F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81125"/>
          <a:ext cx="1581150" cy="1171576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4</xdr:row>
      <xdr:rowOff>0</xdr:rowOff>
    </xdr:from>
    <xdr:ext cx="1562100" cy="1200150"/>
    <xdr:pic>
      <xdr:nvPicPr>
        <xdr:cNvPr id="1295" name="그림 1294" hidden="1">
          <a:extLst>
            <a:ext uri="{FF2B5EF4-FFF2-40B4-BE49-F238E27FC236}">
              <a16:creationId xmlns:a16="http://schemas.microsoft.com/office/drawing/2014/main" id="{AC32DA48-9304-4E51-A913-7E4422DF25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381125"/>
          <a:ext cx="1562100" cy="1200150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4</xdr:row>
      <xdr:rowOff>0</xdr:rowOff>
    </xdr:from>
    <xdr:ext cx="1571624" cy="1228725"/>
    <xdr:pic>
      <xdr:nvPicPr>
        <xdr:cNvPr id="1296" name="그림 1295" hidden="1">
          <a:extLst>
            <a:ext uri="{FF2B5EF4-FFF2-40B4-BE49-F238E27FC236}">
              <a16:creationId xmlns:a16="http://schemas.microsoft.com/office/drawing/2014/main" id="{A69AEDB2-B049-4317-9535-B7014C760D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381125"/>
          <a:ext cx="1571624" cy="1228725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4</xdr:row>
      <xdr:rowOff>0</xdr:rowOff>
    </xdr:from>
    <xdr:ext cx="1590674" cy="1190626"/>
    <xdr:pic>
      <xdr:nvPicPr>
        <xdr:cNvPr id="1297" name="그림 1296" hidden="1">
          <a:extLst>
            <a:ext uri="{FF2B5EF4-FFF2-40B4-BE49-F238E27FC236}">
              <a16:creationId xmlns:a16="http://schemas.microsoft.com/office/drawing/2014/main" id="{6A96277C-DEF8-4C6F-945C-B58522F92E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81125"/>
          <a:ext cx="1590674" cy="1190626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4</xdr:row>
      <xdr:rowOff>0</xdr:rowOff>
    </xdr:from>
    <xdr:ext cx="1571624" cy="1200151"/>
    <xdr:pic>
      <xdr:nvPicPr>
        <xdr:cNvPr id="1298" name="그림 1297" hidden="1">
          <a:extLst>
            <a:ext uri="{FF2B5EF4-FFF2-40B4-BE49-F238E27FC236}">
              <a16:creationId xmlns:a16="http://schemas.microsoft.com/office/drawing/2014/main" id="{B4EE0B7C-7B79-41D2-8DAE-14F05EF52F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381125"/>
          <a:ext cx="1571624" cy="1200151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4</xdr:row>
      <xdr:rowOff>0</xdr:rowOff>
    </xdr:from>
    <xdr:ext cx="1571624" cy="1171576"/>
    <xdr:pic>
      <xdr:nvPicPr>
        <xdr:cNvPr id="1299" name="그림 1298" hidden="1">
          <a:extLst>
            <a:ext uri="{FF2B5EF4-FFF2-40B4-BE49-F238E27FC236}">
              <a16:creationId xmlns:a16="http://schemas.microsoft.com/office/drawing/2014/main" id="{E76EF308-99CB-4947-92E9-CD3E835BD3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381125"/>
          <a:ext cx="1571624" cy="1171576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4</xdr:row>
      <xdr:rowOff>0</xdr:rowOff>
    </xdr:from>
    <xdr:ext cx="1590674" cy="1190626"/>
    <xdr:pic>
      <xdr:nvPicPr>
        <xdr:cNvPr id="1300" name="그림 1299" hidden="1">
          <a:extLst>
            <a:ext uri="{FF2B5EF4-FFF2-40B4-BE49-F238E27FC236}">
              <a16:creationId xmlns:a16="http://schemas.microsoft.com/office/drawing/2014/main" id="{29FD7A18-2276-4DED-A0D7-45D8AE697B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81125"/>
          <a:ext cx="1590674" cy="1190626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4</xdr:row>
      <xdr:rowOff>0</xdr:rowOff>
    </xdr:from>
    <xdr:ext cx="1552574" cy="1219201"/>
    <xdr:pic>
      <xdr:nvPicPr>
        <xdr:cNvPr id="1301" name="그림 1300" hidden="1">
          <a:extLst>
            <a:ext uri="{FF2B5EF4-FFF2-40B4-BE49-F238E27FC236}">
              <a16:creationId xmlns:a16="http://schemas.microsoft.com/office/drawing/2014/main" id="{03DBDA8D-4525-4FB3-82CB-1747E233FE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1381125"/>
          <a:ext cx="1552574" cy="1219201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4</xdr:row>
      <xdr:rowOff>0</xdr:rowOff>
    </xdr:from>
    <xdr:ext cx="1581150" cy="1152525"/>
    <xdr:pic>
      <xdr:nvPicPr>
        <xdr:cNvPr id="1302" name="그림 1301" hidden="1">
          <a:extLst>
            <a:ext uri="{FF2B5EF4-FFF2-40B4-BE49-F238E27FC236}">
              <a16:creationId xmlns:a16="http://schemas.microsoft.com/office/drawing/2014/main" id="{574A7591-8D5A-4527-B021-8141B0DACB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81125"/>
          <a:ext cx="1581150" cy="1152525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4</xdr:row>
      <xdr:rowOff>0</xdr:rowOff>
    </xdr:from>
    <xdr:ext cx="1590674" cy="1171576"/>
    <xdr:pic>
      <xdr:nvPicPr>
        <xdr:cNvPr id="1303" name="그림 1302" hidden="1">
          <a:extLst>
            <a:ext uri="{FF2B5EF4-FFF2-40B4-BE49-F238E27FC236}">
              <a16:creationId xmlns:a16="http://schemas.microsoft.com/office/drawing/2014/main" id="{E622CABA-BDA1-441F-8C4E-EA6C503AB7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81125"/>
          <a:ext cx="1590674" cy="1171576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4</xdr:row>
      <xdr:rowOff>0</xdr:rowOff>
    </xdr:from>
    <xdr:ext cx="1581150" cy="1162050"/>
    <xdr:pic>
      <xdr:nvPicPr>
        <xdr:cNvPr id="1304" name="그림 1303" hidden="1">
          <a:extLst>
            <a:ext uri="{FF2B5EF4-FFF2-40B4-BE49-F238E27FC236}">
              <a16:creationId xmlns:a16="http://schemas.microsoft.com/office/drawing/2014/main" id="{D0DC27EE-F81E-4085-86AE-F138FFD91F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81125"/>
          <a:ext cx="1581150" cy="1162050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4</xdr:row>
      <xdr:rowOff>0</xdr:rowOff>
    </xdr:from>
    <xdr:ext cx="1571624" cy="1171576"/>
    <xdr:pic>
      <xdr:nvPicPr>
        <xdr:cNvPr id="1305" name="그림 1304" hidden="1">
          <a:extLst>
            <a:ext uri="{FF2B5EF4-FFF2-40B4-BE49-F238E27FC236}">
              <a16:creationId xmlns:a16="http://schemas.microsoft.com/office/drawing/2014/main" id="{EED0B65B-5D58-4F70-8310-E017120986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381125"/>
          <a:ext cx="1571624" cy="1171576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4</xdr:row>
      <xdr:rowOff>0</xdr:rowOff>
    </xdr:from>
    <xdr:ext cx="1581150" cy="1162050"/>
    <xdr:pic>
      <xdr:nvPicPr>
        <xdr:cNvPr id="1306" name="그림 1305" hidden="1">
          <a:extLst>
            <a:ext uri="{FF2B5EF4-FFF2-40B4-BE49-F238E27FC236}">
              <a16:creationId xmlns:a16="http://schemas.microsoft.com/office/drawing/2014/main" id="{85A2FC42-968F-4687-922B-8521E30D41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381125"/>
          <a:ext cx="1581150" cy="1162050"/>
        </a:xfrm>
        <a:prstGeom prst="rect">
          <a:avLst/>
        </a:prstGeom>
      </xdr:spPr>
    </xdr:pic>
    <xdr:clientData/>
  </xdr:oneCellAnchor>
  <xdr:oneCellAnchor>
    <xdr:from>
      <xdr:col>0</xdr:col>
      <xdr:colOff>202405</xdr:colOff>
      <xdr:row>4</xdr:row>
      <xdr:rowOff>0</xdr:rowOff>
    </xdr:from>
    <xdr:ext cx="1228725" cy="1233896"/>
    <xdr:pic>
      <xdr:nvPicPr>
        <xdr:cNvPr id="1307" name="그림 1306" hidden="1">
          <a:extLst>
            <a:ext uri="{FF2B5EF4-FFF2-40B4-BE49-F238E27FC236}">
              <a16:creationId xmlns:a16="http://schemas.microsoft.com/office/drawing/2014/main" id="{FE87BB8A-C687-4D5C-A6F7-5CA93DE71A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2405" y="1381125"/>
          <a:ext cx="1228725" cy="1233896"/>
        </a:xfrm>
        <a:prstGeom prst="rect">
          <a:avLst/>
        </a:prstGeom>
      </xdr:spPr>
    </xdr:pic>
    <xdr:clientData/>
  </xdr:oneCellAnchor>
  <xdr:oneCellAnchor>
    <xdr:from>
      <xdr:col>0</xdr:col>
      <xdr:colOff>180975</xdr:colOff>
      <xdr:row>4</xdr:row>
      <xdr:rowOff>0</xdr:rowOff>
    </xdr:from>
    <xdr:ext cx="1247774" cy="1200149"/>
    <xdr:pic>
      <xdr:nvPicPr>
        <xdr:cNvPr id="1308" name="그림 1307" hidden="1">
          <a:extLst>
            <a:ext uri="{FF2B5EF4-FFF2-40B4-BE49-F238E27FC236}">
              <a16:creationId xmlns:a16="http://schemas.microsoft.com/office/drawing/2014/main" id="{CCEBFA11-403B-426D-96F9-98148027FE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1381125"/>
          <a:ext cx="1247774" cy="1200149"/>
        </a:xfrm>
        <a:prstGeom prst="rect">
          <a:avLst/>
        </a:prstGeom>
      </xdr:spPr>
    </xdr:pic>
    <xdr:clientData/>
  </xdr:oneCellAnchor>
  <xdr:oneCellAnchor>
    <xdr:from>
      <xdr:col>0</xdr:col>
      <xdr:colOff>200025</xdr:colOff>
      <xdr:row>4</xdr:row>
      <xdr:rowOff>0</xdr:rowOff>
    </xdr:from>
    <xdr:ext cx="1219200" cy="1190625"/>
    <xdr:pic>
      <xdr:nvPicPr>
        <xdr:cNvPr id="1309" name="그림 1308" hidden="1">
          <a:extLst>
            <a:ext uri="{FF2B5EF4-FFF2-40B4-BE49-F238E27FC236}">
              <a16:creationId xmlns:a16="http://schemas.microsoft.com/office/drawing/2014/main" id="{1BD53E2E-2948-4E01-8BA7-3DD15A6500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1381125"/>
          <a:ext cx="1219200" cy="1190625"/>
        </a:xfrm>
        <a:prstGeom prst="rect">
          <a:avLst/>
        </a:prstGeom>
      </xdr:spPr>
    </xdr:pic>
    <xdr:clientData/>
  </xdr:oneCellAnchor>
  <xdr:oneCellAnchor>
    <xdr:from>
      <xdr:col>0</xdr:col>
      <xdr:colOff>209549</xdr:colOff>
      <xdr:row>4</xdr:row>
      <xdr:rowOff>0</xdr:rowOff>
    </xdr:from>
    <xdr:ext cx="1200150" cy="1200150"/>
    <xdr:pic>
      <xdr:nvPicPr>
        <xdr:cNvPr id="1310" name="그림 1309" hidden="1">
          <a:extLst>
            <a:ext uri="{FF2B5EF4-FFF2-40B4-BE49-F238E27FC236}">
              <a16:creationId xmlns:a16="http://schemas.microsoft.com/office/drawing/2014/main" id="{1B7314A8-5ADB-4980-8C93-B80FE2BA2D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49" y="1381125"/>
          <a:ext cx="1200150" cy="1200150"/>
        </a:xfrm>
        <a:prstGeom prst="rect">
          <a:avLst/>
        </a:prstGeom>
      </xdr:spPr>
    </xdr:pic>
    <xdr:clientData/>
  </xdr:oneCellAnchor>
  <xdr:oneCellAnchor>
    <xdr:from>
      <xdr:col>0</xdr:col>
      <xdr:colOff>219075</xdr:colOff>
      <xdr:row>4</xdr:row>
      <xdr:rowOff>0</xdr:rowOff>
    </xdr:from>
    <xdr:ext cx="1209674" cy="1190626"/>
    <xdr:pic>
      <xdr:nvPicPr>
        <xdr:cNvPr id="1311" name="그림 1310" hidden="1">
          <a:extLst>
            <a:ext uri="{FF2B5EF4-FFF2-40B4-BE49-F238E27FC236}">
              <a16:creationId xmlns:a16="http://schemas.microsoft.com/office/drawing/2014/main" id="{333F9C1F-0CC6-4344-8EA8-7DA8B51F88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381125"/>
          <a:ext cx="1209674" cy="1190626"/>
        </a:xfrm>
        <a:prstGeom prst="rect">
          <a:avLst/>
        </a:prstGeom>
      </xdr:spPr>
    </xdr:pic>
    <xdr:clientData/>
  </xdr:oneCellAnchor>
  <xdr:oneCellAnchor>
    <xdr:from>
      <xdr:col>0</xdr:col>
      <xdr:colOff>219075</xdr:colOff>
      <xdr:row>4</xdr:row>
      <xdr:rowOff>0</xdr:rowOff>
    </xdr:from>
    <xdr:ext cx="1190624" cy="1190625"/>
    <xdr:pic>
      <xdr:nvPicPr>
        <xdr:cNvPr id="1312" name="그림 1311" hidden="1">
          <a:extLst>
            <a:ext uri="{FF2B5EF4-FFF2-40B4-BE49-F238E27FC236}">
              <a16:creationId xmlns:a16="http://schemas.microsoft.com/office/drawing/2014/main" id="{07B1CC35-4E5E-4E7C-A0B9-76C3210FDE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381125"/>
          <a:ext cx="1190624" cy="1190625"/>
        </a:xfrm>
        <a:prstGeom prst="rect">
          <a:avLst/>
        </a:prstGeom>
      </xdr:spPr>
    </xdr:pic>
    <xdr:clientData/>
  </xdr:oneCellAnchor>
  <xdr:oneCellAnchor>
    <xdr:from>
      <xdr:col>0</xdr:col>
      <xdr:colOff>228600</xdr:colOff>
      <xdr:row>4</xdr:row>
      <xdr:rowOff>0</xdr:rowOff>
    </xdr:from>
    <xdr:ext cx="1190624" cy="1200394"/>
    <xdr:pic>
      <xdr:nvPicPr>
        <xdr:cNvPr id="1313" name="그림 1312" hidden="1">
          <a:extLst>
            <a:ext uri="{FF2B5EF4-FFF2-40B4-BE49-F238E27FC236}">
              <a16:creationId xmlns:a16="http://schemas.microsoft.com/office/drawing/2014/main" id="{81F4D0C6-2DE6-48FA-882E-546384BE4A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1381125"/>
          <a:ext cx="1190624" cy="1200394"/>
        </a:xfrm>
        <a:prstGeom prst="rect">
          <a:avLst/>
        </a:prstGeom>
      </xdr:spPr>
    </xdr:pic>
    <xdr:clientData/>
  </xdr:oneCellAnchor>
  <xdr:oneCellAnchor>
    <xdr:from>
      <xdr:col>0</xdr:col>
      <xdr:colOff>219075</xdr:colOff>
      <xdr:row>4</xdr:row>
      <xdr:rowOff>0</xdr:rowOff>
    </xdr:from>
    <xdr:ext cx="1200150" cy="1200150"/>
    <xdr:pic>
      <xdr:nvPicPr>
        <xdr:cNvPr id="1314" name="그림 1313" hidden="1">
          <a:extLst>
            <a:ext uri="{FF2B5EF4-FFF2-40B4-BE49-F238E27FC236}">
              <a16:creationId xmlns:a16="http://schemas.microsoft.com/office/drawing/2014/main" id="{146EF582-C3DA-448F-B957-C4076992FD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381125"/>
          <a:ext cx="1200150" cy="1200150"/>
        </a:xfrm>
        <a:prstGeom prst="rect">
          <a:avLst/>
        </a:prstGeom>
      </xdr:spPr>
    </xdr:pic>
    <xdr:clientData/>
  </xdr:oneCellAnchor>
  <xdr:oneCellAnchor>
    <xdr:from>
      <xdr:col>0</xdr:col>
      <xdr:colOff>197645</xdr:colOff>
      <xdr:row>4</xdr:row>
      <xdr:rowOff>0</xdr:rowOff>
    </xdr:from>
    <xdr:ext cx="1219200" cy="1223779"/>
    <xdr:pic>
      <xdr:nvPicPr>
        <xdr:cNvPr id="1315" name="그림 1314" hidden="1">
          <a:extLst>
            <a:ext uri="{FF2B5EF4-FFF2-40B4-BE49-F238E27FC236}">
              <a16:creationId xmlns:a16="http://schemas.microsoft.com/office/drawing/2014/main" id="{36214E4E-3DB5-449F-9E1E-13CAFA4E23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7645" y="1381125"/>
          <a:ext cx="1219200" cy="1223779"/>
        </a:xfrm>
        <a:prstGeom prst="rect">
          <a:avLst/>
        </a:prstGeom>
      </xdr:spPr>
    </xdr:pic>
    <xdr:clientData/>
  </xdr:oneCellAnchor>
  <xdr:oneCellAnchor>
    <xdr:from>
      <xdr:col>0</xdr:col>
      <xdr:colOff>209549</xdr:colOff>
      <xdr:row>4</xdr:row>
      <xdr:rowOff>0</xdr:rowOff>
    </xdr:from>
    <xdr:ext cx="1200150" cy="1204729"/>
    <xdr:pic>
      <xdr:nvPicPr>
        <xdr:cNvPr id="1316" name="그림 1315" hidden="1">
          <a:extLst>
            <a:ext uri="{FF2B5EF4-FFF2-40B4-BE49-F238E27FC236}">
              <a16:creationId xmlns:a16="http://schemas.microsoft.com/office/drawing/2014/main" id="{5A14BC5D-D483-4846-A357-CDC2B766B4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49" y="1381125"/>
          <a:ext cx="1200150" cy="1204729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4</xdr:row>
      <xdr:rowOff>0</xdr:rowOff>
    </xdr:from>
    <xdr:ext cx="1562100" cy="1162050"/>
    <xdr:pic>
      <xdr:nvPicPr>
        <xdr:cNvPr id="1317" name="그림 1316" hidden="1">
          <a:extLst>
            <a:ext uri="{FF2B5EF4-FFF2-40B4-BE49-F238E27FC236}">
              <a16:creationId xmlns:a16="http://schemas.microsoft.com/office/drawing/2014/main" id="{4B227250-BF9A-4741-8D23-D716C251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3825" t="14289" r="-12140" b="25615"/>
        <a:stretch/>
      </xdr:blipFill>
      <xdr:spPr>
        <a:xfrm>
          <a:off x="19050" y="1381125"/>
          <a:ext cx="1562100" cy="1162050"/>
        </a:xfrm>
        <a:prstGeom prst="rect">
          <a:avLst/>
        </a:prstGeom>
      </xdr:spPr>
    </xdr:pic>
    <xdr:clientData/>
  </xdr:oneCellAnchor>
  <xdr:oneCellAnchor>
    <xdr:from>
      <xdr:col>0</xdr:col>
      <xdr:colOff>171450</xdr:colOff>
      <xdr:row>4</xdr:row>
      <xdr:rowOff>0</xdr:rowOff>
    </xdr:from>
    <xdr:ext cx="1371600" cy="1171575"/>
    <xdr:pic>
      <xdr:nvPicPr>
        <xdr:cNvPr id="1318" name="그림 1317" hidden="1">
          <a:extLst>
            <a:ext uri="{FF2B5EF4-FFF2-40B4-BE49-F238E27FC236}">
              <a16:creationId xmlns:a16="http://schemas.microsoft.com/office/drawing/2014/main" id="{0EBF5D41-3EA7-4BDF-A4AC-7293BB4CBDE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3907" t="4790" r="-8593" b="21557"/>
        <a:stretch/>
      </xdr:blipFill>
      <xdr:spPr>
        <a:xfrm>
          <a:off x="171450" y="1381125"/>
          <a:ext cx="1371600" cy="1171575"/>
        </a:xfrm>
        <a:prstGeom prst="rect">
          <a:avLst/>
        </a:prstGeom>
      </xdr:spPr>
    </xdr:pic>
    <xdr:clientData/>
  </xdr:oneCellAnchor>
  <xdr:oneCellAnchor>
    <xdr:from>
      <xdr:col>0</xdr:col>
      <xdr:colOff>47625</xdr:colOff>
      <xdr:row>4</xdr:row>
      <xdr:rowOff>0</xdr:rowOff>
    </xdr:from>
    <xdr:ext cx="1524000" cy="1171575"/>
    <xdr:pic>
      <xdr:nvPicPr>
        <xdr:cNvPr id="1319" name="그림 1318" hidden="1">
          <a:extLst>
            <a:ext uri="{FF2B5EF4-FFF2-40B4-BE49-F238E27FC236}">
              <a16:creationId xmlns:a16="http://schemas.microsoft.com/office/drawing/2014/main" id="{3BA0220A-5C07-4280-9429-79518A43469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4063" t="11712" r="-10938" b="16220"/>
        <a:stretch/>
      </xdr:blipFill>
      <xdr:spPr>
        <a:xfrm>
          <a:off x="47625" y="1381125"/>
          <a:ext cx="1524000" cy="1171575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4</xdr:row>
      <xdr:rowOff>0</xdr:rowOff>
    </xdr:from>
    <xdr:ext cx="1562100" cy="1162050"/>
    <xdr:pic>
      <xdr:nvPicPr>
        <xdr:cNvPr id="1320" name="그림 1319" hidden="1">
          <a:extLst>
            <a:ext uri="{FF2B5EF4-FFF2-40B4-BE49-F238E27FC236}">
              <a16:creationId xmlns:a16="http://schemas.microsoft.com/office/drawing/2014/main" id="{6CE8F21B-1F7E-4196-9801-F2660482DA8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6406" t="13616" r="-11719" b="22512"/>
        <a:stretch/>
      </xdr:blipFill>
      <xdr:spPr>
        <a:xfrm>
          <a:off x="19050" y="1381125"/>
          <a:ext cx="1562100" cy="1162050"/>
        </a:xfrm>
        <a:prstGeom prst="rect">
          <a:avLst/>
        </a:prstGeom>
      </xdr:spPr>
    </xdr:pic>
    <xdr:clientData/>
  </xdr:oneCellAnchor>
  <xdr:oneCellAnchor>
    <xdr:from>
      <xdr:col>0</xdr:col>
      <xdr:colOff>219075</xdr:colOff>
      <xdr:row>4</xdr:row>
      <xdr:rowOff>0</xdr:rowOff>
    </xdr:from>
    <xdr:ext cx="1219200" cy="1177425"/>
    <xdr:pic>
      <xdr:nvPicPr>
        <xdr:cNvPr id="1321" name="그림 1320" hidden="1">
          <a:extLst>
            <a:ext uri="{FF2B5EF4-FFF2-40B4-BE49-F238E27FC236}">
              <a16:creationId xmlns:a16="http://schemas.microsoft.com/office/drawing/2014/main" id="{7DEE50E3-7AEF-4E45-9C8F-0EF63D1FDC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381125"/>
          <a:ext cx="1219200" cy="1177425"/>
        </a:xfrm>
        <a:prstGeom prst="rect">
          <a:avLst/>
        </a:prstGeom>
      </xdr:spPr>
    </xdr:pic>
    <xdr:clientData/>
  </xdr:oneCellAnchor>
  <xdr:oneCellAnchor>
    <xdr:from>
      <xdr:col>0</xdr:col>
      <xdr:colOff>219074</xdr:colOff>
      <xdr:row>4</xdr:row>
      <xdr:rowOff>0</xdr:rowOff>
    </xdr:from>
    <xdr:ext cx="1209675" cy="1181101"/>
    <xdr:pic>
      <xdr:nvPicPr>
        <xdr:cNvPr id="1322" name="그림 1321" hidden="1">
          <a:extLst>
            <a:ext uri="{FF2B5EF4-FFF2-40B4-BE49-F238E27FC236}">
              <a16:creationId xmlns:a16="http://schemas.microsoft.com/office/drawing/2014/main" id="{89D12810-06C6-4348-B1B3-D1DDD55501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4" y="1381125"/>
          <a:ext cx="1209675" cy="1181101"/>
        </a:xfrm>
        <a:prstGeom prst="rect">
          <a:avLst/>
        </a:prstGeom>
      </xdr:spPr>
    </xdr:pic>
    <xdr:clientData/>
  </xdr:oneCellAnchor>
  <xdr:oneCellAnchor>
    <xdr:from>
      <xdr:col>0</xdr:col>
      <xdr:colOff>219075</xdr:colOff>
      <xdr:row>4</xdr:row>
      <xdr:rowOff>0</xdr:rowOff>
    </xdr:from>
    <xdr:ext cx="1200150" cy="1171576"/>
    <xdr:pic>
      <xdr:nvPicPr>
        <xdr:cNvPr id="1323" name="그림 1322" hidden="1">
          <a:extLst>
            <a:ext uri="{FF2B5EF4-FFF2-40B4-BE49-F238E27FC236}">
              <a16:creationId xmlns:a16="http://schemas.microsoft.com/office/drawing/2014/main" id="{09FE2B0D-C4A0-414E-A4F6-506A885153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381125"/>
          <a:ext cx="1200150" cy="1171576"/>
        </a:xfrm>
        <a:prstGeom prst="rect">
          <a:avLst/>
        </a:prstGeom>
      </xdr:spPr>
    </xdr:pic>
    <xdr:clientData/>
  </xdr:oneCellAnchor>
  <xdr:oneCellAnchor>
    <xdr:from>
      <xdr:col>0</xdr:col>
      <xdr:colOff>219075</xdr:colOff>
      <xdr:row>4</xdr:row>
      <xdr:rowOff>0</xdr:rowOff>
    </xdr:from>
    <xdr:ext cx="1200150" cy="1171575"/>
    <xdr:pic>
      <xdr:nvPicPr>
        <xdr:cNvPr id="1324" name="그림 1323" hidden="1">
          <a:extLst>
            <a:ext uri="{FF2B5EF4-FFF2-40B4-BE49-F238E27FC236}">
              <a16:creationId xmlns:a16="http://schemas.microsoft.com/office/drawing/2014/main" id="{9A8E5D4D-5B5F-4462-8746-A441438D2A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381125"/>
          <a:ext cx="1200150" cy="1171575"/>
        </a:xfrm>
        <a:prstGeom prst="rect">
          <a:avLst/>
        </a:prstGeom>
      </xdr:spPr>
    </xdr:pic>
    <xdr:clientData/>
  </xdr:oneCellAnchor>
  <xdr:oneCellAnchor>
    <xdr:from>
      <xdr:col>0</xdr:col>
      <xdr:colOff>219075</xdr:colOff>
      <xdr:row>4</xdr:row>
      <xdr:rowOff>0</xdr:rowOff>
    </xdr:from>
    <xdr:ext cx="1209674" cy="1209675"/>
    <xdr:pic>
      <xdr:nvPicPr>
        <xdr:cNvPr id="1325" name="그림 1324" hidden="1">
          <a:extLst>
            <a:ext uri="{FF2B5EF4-FFF2-40B4-BE49-F238E27FC236}">
              <a16:creationId xmlns:a16="http://schemas.microsoft.com/office/drawing/2014/main" id="{9A0F32E5-28C3-4061-B2D0-55FED81E29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381125"/>
          <a:ext cx="1209674" cy="1209675"/>
        </a:xfrm>
        <a:prstGeom prst="rect">
          <a:avLst/>
        </a:prstGeom>
      </xdr:spPr>
    </xdr:pic>
    <xdr:clientData/>
  </xdr:oneCellAnchor>
  <xdr:oneCellAnchor>
    <xdr:from>
      <xdr:col>0</xdr:col>
      <xdr:colOff>230981</xdr:colOff>
      <xdr:row>4</xdr:row>
      <xdr:rowOff>0</xdr:rowOff>
    </xdr:from>
    <xdr:ext cx="1190625" cy="1190625"/>
    <xdr:pic>
      <xdr:nvPicPr>
        <xdr:cNvPr id="1326" name="그림 1325" hidden="1">
          <a:extLst>
            <a:ext uri="{FF2B5EF4-FFF2-40B4-BE49-F238E27FC236}">
              <a16:creationId xmlns:a16="http://schemas.microsoft.com/office/drawing/2014/main" id="{B9C3FBE5-46C5-48B6-985A-FD4933B96F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981" y="1381125"/>
          <a:ext cx="1190625" cy="1190625"/>
        </a:xfrm>
        <a:prstGeom prst="rect">
          <a:avLst/>
        </a:prstGeom>
      </xdr:spPr>
    </xdr:pic>
    <xdr:clientData/>
  </xdr:oneCellAnchor>
  <xdr:oneCellAnchor>
    <xdr:from>
      <xdr:col>0</xdr:col>
      <xdr:colOff>209549</xdr:colOff>
      <xdr:row>4</xdr:row>
      <xdr:rowOff>0</xdr:rowOff>
    </xdr:from>
    <xdr:ext cx="1190625" cy="1162051"/>
    <xdr:pic>
      <xdr:nvPicPr>
        <xdr:cNvPr id="1327" name="그림 1326" hidden="1">
          <a:extLst>
            <a:ext uri="{FF2B5EF4-FFF2-40B4-BE49-F238E27FC236}">
              <a16:creationId xmlns:a16="http://schemas.microsoft.com/office/drawing/2014/main" id="{BC99DF0A-3A7A-49EF-B314-4B86FB6F54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49" y="1381125"/>
          <a:ext cx="1190625" cy="1162051"/>
        </a:xfrm>
        <a:prstGeom prst="rect">
          <a:avLst/>
        </a:prstGeom>
      </xdr:spPr>
    </xdr:pic>
    <xdr:clientData/>
  </xdr:oneCellAnchor>
  <xdr:oneCellAnchor>
    <xdr:from>
      <xdr:col>0</xdr:col>
      <xdr:colOff>190500</xdr:colOff>
      <xdr:row>4</xdr:row>
      <xdr:rowOff>0</xdr:rowOff>
    </xdr:from>
    <xdr:ext cx="1200150" cy="1171575"/>
    <xdr:pic>
      <xdr:nvPicPr>
        <xdr:cNvPr id="1328" name="그림 1327" hidden="1">
          <a:extLst>
            <a:ext uri="{FF2B5EF4-FFF2-40B4-BE49-F238E27FC236}">
              <a16:creationId xmlns:a16="http://schemas.microsoft.com/office/drawing/2014/main" id="{B04B9DA5-E9B3-438C-BBA2-1C85119B88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1381125"/>
          <a:ext cx="1200150" cy="1171575"/>
        </a:xfrm>
        <a:prstGeom prst="rect">
          <a:avLst/>
        </a:prstGeom>
      </xdr:spPr>
    </xdr:pic>
    <xdr:clientData/>
  </xdr:oneCellAnchor>
  <xdr:oneCellAnchor>
    <xdr:from>
      <xdr:col>0</xdr:col>
      <xdr:colOff>180975</xdr:colOff>
      <xdr:row>4</xdr:row>
      <xdr:rowOff>0</xdr:rowOff>
    </xdr:from>
    <xdr:ext cx="1181100" cy="1181100"/>
    <xdr:pic>
      <xdr:nvPicPr>
        <xdr:cNvPr id="1329" name="그림 1328" hidden="1">
          <a:extLst>
            <a:ext uri="{FF2B5EF4-FFF2-40B4-BE49-F238E27FC236}">
              <a16:creationId xmlns:a16="http://schemas.microsoft.com/office/drawing/2014/main" id="{DC9FB404-02F6-4E75-9865-1EA0BB3E71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1381125"/>
          <a:ext cx="1181100" cy="1181100"/>
        </a:xfrm>
        <a:prstGeom prst="rect">
          <a:avLst/>
        </a:prstGeom>
      </xdr:spPr>
    </xdr:pic>
    <xdr:clientData/>
  </xdr:oneCellAnchor>
  <xdr:oneCellAnchor>
    <xdr:from>
      <xdr:col>0</xdr:col>
      <xdr:colOff>171449</xdr:colOff>
      <xdr:row>4</xdr:row>
      <xdr:rowOff>0</xdr:rowOff>
    </xdr:from>
    <xdr:ext cx="1181101" cy="1181101"/>
    <xdr:pic>
      <xdr:nvPicPr>
        <xdr:cNvPr id="1330" name="그림 1329" hidden="1">
          <a:extLst>
            <a:ext uri="{FF2B5EF4-FFF2-40B4-BE49-F238E27FC236}">
              <a16:creationId xmlns:a16="http://schemas.microsoft.com/office/drawing/2014/main" id="{4480EF60-91A8-47CB-ABC1-C4AB68BBC4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49" y="1381125"/>
          <a:ext cx="1181101" cy="1181101"/>
        </a:xfrm>
        <a:prstGeom prst="rect">
          <a:avLst/>
        </a:prstGeom>
      </xdr:spPr>
    </xdr:pic>
    <xdr:clientData/>
  </xdr:oneCellAnchor>
  <xdr:oneCellAnchor>
    <xdr:from>
      <xdr:col>0</xdr:col>
      <xdr:colOff>180974</xdr:colOff>
      <xdr:row>4</xdr:row>
      <xdr:rowOff>0</xdr:rowOff>
    </xdr:from>
    <xdr:ext cx="1190626" cy="1228726"/>
    <xdr:pic>
      <xdr:nvPicPr>
        <xdr:cNvPr id="1331" name="그림 1330" hidden="1">
          <a:extLst>
            <a:ext uri="{FF2B5EF4-FFF2-40B4-BE49-F238E27FC236}">
              <a16:creationId xmlns:a16="http://schemas.microsoft.com/office/drawing/2014/main" id="{DB229726-2FB4-4963-9953-343169EF50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4" y="1381125"/>
          <a:ext cx="1190626" cy="1228726"/>
        </a:xfrm>
        <a:prstGeom prst="rect">
          <a:avLst/>
        </a:prstGeom>
      </xdr:spPr>
    </xdr:pic>
    <xdr:clientData/>
  </xdr:oneCellAnchor>
  <xdr:oneCellAnchor>
    <xdr:from>
      <xdr:col>0</xdr:col>
      <xdr:colOff>200025</xdr:colOff>
      <xdr:row>4</xdr:row>
      <xdr:rowOff>0</xdr:rowOff>
    </xdr:from>
    <xdr:ext cx="1200150" cy="1200150"/>
    <xdr:pic>
      <xdr:nvPicPr>
        <xdr:cNvPr id="1332" name="그림 1331" hidden="1">
          <a:extLst>
            <a:ext uri="{FF2B5EF4-FFF2-40B4-BE49-F238E27FC236}">
              <a16:creationId xmlns:a16="http://schemas.microsoft.com/office/drawing/2014/main" id="{9D474B55-38F2-44D8-A9CF-DCF85D83E2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1381125"/>
          <a:ext cx="1200150" cy="1200150"/>
        </a:xfrm>
        <a:prstGeom prst="rect">
          <a:avLst/>
        </a:prstGeom>
      </xdr:spPr>
    </xdr:pic>
    <xdr:clientData/>
  </xdr:oneCellAnchor>
  <xdr:oneCellAnchor>
    <xdr:from>
      <xdr:col>0</xdr:col>
      <xdr:colOff>190499</xdr:colOff>
      <xdr:row>4</xdr:row>
      <xdr:rowOff>0</xdr:rowOff>
    </xdr:from>
    <xdr:ext cx="1228725" cy="1209676"/>
    <xdr:pic>
      <xdr:nvPicPr>
        <xdr:cNvPr id="1333" name="그림 1332" hidden="1">
          <a:extLst>
            <a:ext uri="{FF2B5EF4-FFF2-40B4-BE49-F238E27FC236}">
              <a16:creationId xmlns:a16="http://schemas.microsoft.com/office/drawing/2014/main" id="{961B052D-613E-43F1-AC66-5287392B3A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499" y="1381125"/>
          <a:ext cx="1228725" cy="1209676"/>
        </a:xfrm>
        <a:prstGeom prst="rect">
          <a:avLst/>
        </a:prstGeom>
      </xdr:spPr>
    </xdr:pic>
    <xdr:clientData/>
  </xdr:oneCellAnchor>
  <xdr:oneCellAnchor>
    <xdr:from>
      <xdr:col>0</xdr:col>
      <xdr:colOff>76200</xdr:colOff>
      <xdr:row>4</xdr:row>
      <xdr:rowOff>0</xdr:rowOff>
    </xdr:from>
    <xdr:ext cx="1495425" cy="1219201"/>
    <xdr:pic>
      <xdr:nvPicPr>
        <xdr:cNvPr id="1334" name="그림 1333" hidden="1">
          <a:extLst>
            <a:ext uri="{FF2B5EF4-FFF2-40B4-BE49-F238E27FC236}">
              <a16:creationId xmlns:a16="http://schemas.microsoft.com/office/drawing/2014/main" id="{C1849070-F462-4E02-8D56-BFBF26D4B83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6806" t="22556" r="-11966" b="22978"/>
        <a:stretch/>
      </xdr:blipFill>
      <xdr:spPr>
        <a:xfrm>
          <a:off x="76200" y="1381125"/>
          <a:ext cx="1495425" cy="1219201"/>
        </a:xfrm>
        <a:prstGeom prst="rect">
          <a:avLst/>
        </a:prstGeom>
      </xdr:spPr>
    </xdr:pic>
    <xdr:clientData/>
  </xdr:oneCellAnchor>
  <xdr:oneCellAnchor>
    <xdr:from>
      <xdr:col>0</xdr:col>
      <xdr:colOff>57150</xdr:colOff>
      <xdr:row>4</xdr:row>
      <xdr:rowOff>0</xdr:rowOff>
    </xdr:from>
    <xdr:ext cx="1533525" cy="1209675"/>
    <xdr:pic>
      <xdr:nvPicPr>
        <xdr:cNvPr id="1335" name="그림 1334" hidden="1">
          <a:extLst>
            <a:ext uri="{FF2B5EF4-FFF2-40B4-BE49-F238E27FC236}">
              <a16:creationId xmlns:a16="http://schemas.microsoft.com/office/drawing/2014/main" id="{6EB224F2-A0C5-4A4F-8091-90E5271C18F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8354" t="23931" r="-13961" b="21794"/>
        <a:stretch/>
      </xdr:blipFill>
      <xdr:spPr>
        <a:xfrm>
          <a:off x="57150" y="1381125"/>
          <a:ext cx="1533525" cy="1209675"/>
        </a:xfrm>
        <a:prstGeom prst="rect">
          <a:avLst/>
        </a:prstGeom>
      </xdr:spPr>
    </xdr:pic>
    <xdr:clientData/>
  </xdr:oneCellAnchor>
  <xdr:oneCellAnchor>
    <xdr:from>
      <xdr:col>0</xdr:col>
      <xdr:colOff>57149</xdr:colOff>
      <xdr:row>4</xdr:row>
      <xdr:rowOff>0</xdr:rowOff>
    </xdr:from>
    <xdr:ext cx="1533525" cy="1209675"/>
    <xdr:pic>
      <xdr:nvPicPr>
        <xdr:cNvPr id="1336" name="그림 1335" hidden="1">
          <a:extLst>
            <a:ext uri="{FF2B5EF4-FFF2-40B4-BE49-F238E27FC236}">
              <a16:creationId xmlns:a16="http://schemas.microsoft.com/office/drawing/2014/main" id="{C8DB6729-A52A-408C-81B5-CEDDBFB67C8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8396" t="19546" r="-14504" b="24545"/>
        <a:stretch/>
      </xdr:blipFill>
      <xdr:spPr>
        <a:xfrm>
          <a:off x="57149" y="1381125"/>
          <a:ext cx="1533525" cy="1209675"/>
        </a:xfrm>
        <a:prstGeom prst="rect">
          <a:avLst/>
        </a:prstGeom>
      </xdr:spPr>
    </xdr:pic>
    <xdr:clientData/>
  </xdr:oneCellAnchor>
  <xdr:oneCellAnchor>
    <xdr:from>
      <xdr:col>0</xdr:col>
      <xdr:colOff>47626</xdr:colOff>
      <xdr:row>4</xdr:row>
      <xdr:rowOff>0</xdr:rowOff>
    </xdr:from>
    <xdr:ext cx="1533524" cy="1162050"/>
    <xdr:pic>
      <xdr:nvPicPr>
        <xdr:cNvPr id="1337" name="그림 1336" hidden="1">
          <a:extLst>
            <a:ext uri="{FF2B5EF4-FFF2-40B4-BE49-F238E27FC236}">
              <a16:creationId xmlns:a16="http://schemas.microsoft.com/office/drawing/2014/main" id="{5E6324E5-69B0-418C-92FC-81790E56A8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8409" t="22405" r="-14506" b="26977"/>
        <a:stretch/>
      </xdr:blipFill>
      <xdr:spPr>
        <a:xfrm>
          <a:off x="47626" y="1381125"/>
          <a:ext cx="1533524" cy="1162050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4</xdr:row>
      <xdr:rowOff>0</xdr:rowOff>
    </xdr:from>
    <xdr:ext cx="1581150" cy="1200150"/>
    <xdr:pic>
      <xdr:nvPicPr>
        <xdr:cNvPr id="1338" name="그림 1337" hidden="1">
          <a:extLst>
            <a:ext uri="{FF2B5EF4-FFF2-40B4-BE49-F238E27FC236}">
              <a16:creationId xmlns:a16="http://schemas.microsoft.com/office/drawing/2014/main" id="{4D5BC5D6-3A71-4722-BA9D-40605BB986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1647" t="22272" r="-17238" b="22707"/>
        <a:stretch/>
      </xdr:blipFill>
      <xdr:spPr>
        <a:xfrm>
          <a:off x="19050" y="1381125"/>
          <a:ext cx="1581150" cy="1200150"/>
        </a:xfrm>
        <a:prstGeom prst="rect">
          <a:avLst/>
        </a:prstGeom>
      </xdr:spPr>
    </xdr:pic>
    <xdr:clientData/>
  </xdr:oneCellAnchor>
  <xdr:oneCellAnchor>
    <xdr:from>
      <xdr:col>0</xdr:col>
      <xdr:colOff>171449</xdr:colOff>
      <xdr:row>4</xdr:row>
      <xdr:rowOff>0</xdr:rowOff>
    </xdr:from>
    <xdr:ext cx="1190625" cy="1190625"/>
    <xdr:pic>
      <xdr:nvPicPr>
        <xdr:cNvPr id="1339" name="그림 1338" hidden="1">
          <a:extLst>
            <a:ext uri="{FF2B5EF4-FFF2-40B4-BE49-F238E27FC236}">
              <a16:creationId xmlns:a16="http://schemas.microsoft.com/office/drawing/2014/main" id="{F52DBABE-B7BC-4A7E-8606-FB55082E5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1449" y="1381125"/>
          <a:ext cx="1190625" cy="1190625"/>
        </a:xfrm>
        <a:prstGeom prst="rect">
          <a:avLst/>
        </a:prstGeom>
      </xdr:spPr>
    </xdr:pic>
    <xdr:clientData/>
  </xdr:oneCellAnchor>
  <xdr:oneCellAnchor>
    <xdr:from>
      <xdr:col>0</xdr:col>
      <xdr:colOff>47625</xdr:colOff>
      <xdr:row>4</xdr:row>
      <xdr:rowOff>0</xdr:rowOff>
    </xdr:from>
    <xdr:ext cx="1552575" cy="1162051"/>
    <xdr:pic>
      <xdr:nvPicPr>
        <xdr:cNvPr id="1340" name="그림 1339" hidden="1">
          <a:extLst>
            <a:ext uri="{FF2B5EF4-FFF2-40B4-BE49-F238E27FC236}">
              <a16:creationId xmlns:a16="http://schemas.microsoft.com/office/drawing/2014/main" id="{EECB99B2-9D33-40AC-89A6-1BCDD8C6B0D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9523" t="18037" r="-19841" b="19073"/>
        <a:stretch/>
      </xdr:blipFill>
      <xdr:spPr>
        <a:xfrm>
          <a:off x="47625" y="1381125"/>
          <a:ext cx="1552575" cy="1162051"/>
        </a:xfrm>
        <a:prstGeom prst="rect">
          <a:avLst/>
        </a:prstGeom>
      </xdr:spPr>
    </xdr:pic>
    <xdr:clientData/>
  </xdr:oneCellAnchor>
  <xdr:oneCellAnchor>
    <xdr:from>
      <xdr:col>0</xdr:col>
      <xdr:colOff>19049</xdr:colOff>
      <xdr:row>4</xdr:row>
      <xdr:rowOff>0</xdr:rowOff>
    </xdr:from>
    <xdr:ext cx="1571625" cy="1152525"/>
    <xdr:pic>
      <xdr:nvPicPr>
        <xdr:cNvPr id="1341" name="그림 1340" hidden="1">
          <a:extLst>
            <a:ext uri="{FF2B5EF4-FFF2-40B4-BE49-F238E27FC236}">
              <a16:creationId xmlns:a16="http://schemas.microsoft.com/office/drawing/2014/main" id="{44CBF276-AF89-4F15-AD71-C642FDE0065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0853" t="23546" r="-17054" b="23694"/>
        <a:stretch/>
      </xdr:blipFill>
      <xdr:spPr>
        <a:xfrm>
          <a:off x="19049" y="1381125"/>
          <a:ext cx="1571625" cy="1152525"/>
        </a:xfrm>
        <a:prstGeom prst="rect">
          <a:avLst/>
        </a:prstGeom>
      </xdr:spPr>
    </xdr:pic>
    <xdr:clientData/>
  </xdr:oneCellAnchor>
  <xdr:oneCellAnchor>
    <xdr:from>
      <xdr:col>0</xdr:col>
      <xdr:colOff>26195</xdr:colOff>
      <xdr:row>4</xdr:row>
      <xdr:rowOff>0</xdr:rowOff>
    </xdr:from>
    <xdr:ext cx="1543050" cy="1175385"/>
    <xdr:pic>
      <xdr:nvPicPr>
        <xdr:cNvPr id="1342" name="그림 1341" hidden="1">
          <a:extLst>
            <a:ext uri="{FF2B5EF4-FFF2-40B4-BE49-F238E27FC236}">
              <a16:creationId xmlns:a16="http://schemas.microsoft.com/office/drawing/2014/main" id="{33D0EE3F-AB8A-4D47-90F2-8D33FCF042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64" t="43694" r="4823" b="18338"/>
        <a:stretch/>
      </xdr:blipFill>
      <xdr:spPr>
        <a:xfrm>
          <a:off x="26195" y="1381125"/>
          <a:ext cx="1543050" cy="1175385"/>
        </a:xfrm>
        <a:prstGeom prst="rect">
          <a:avLst/>
        </a:prstGeom>
      </xdr:spPr>
    </xdr:pic>
    <xdr:clientData/>
  </xdr:oneCellAnchor>
  <xdr:oneCellAnchor>
    <xdr:from>
      <xdr:col>0</xdr:col>
      <xdr:colOff>28576</xdr:colOff>
      <xdr:row>4</xdr:row>
      <xdr:rowOff>0</xdr:rowOff>
    </xdr:from>
    <xdr:ext cx="1543050" cy="1200151"/>
    <xdr:pic>
      <xdr:nvPicPr>
        <xdr:cNvPr id="1343" name="그림 1342" hidden="1">
          <a:extLst>
            <a:ext uri="{FF2B5EF4-FFF2-40B4-BE49-F238E27FC236}">
              <a16:creationId xmlns:a16="http://schemas.microsoft.com/office/drawing/2014/main" id="{1DDBEBBC-84B1-4943-9EE1-A6D0823427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201" t="52575" r="13179" b="17843"/>
        <a:stretch/>
      </xdr:blipFill>
      <xdr:spPr>
        <a:xfrm>
          <a:off x="28576" y="1381125"/>
          <a:ext cx="1543050" cy="1200151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4</xdr:row>
      <xdr:rowOff>0</xdr:rowOff>
    </xdr:from>
    <xdr:ext cx="1552575" cy="1162051"/>
    <xdr:pic>
      <xdr:nvPicPr>
        <xdr:cNvPr id="1344" name="그림 1343" hidden="1">
          <a:extLst>
            <a:ext uri="{FF2B5EF4-FFF2-40B4-BE49-F238E27FC236}">
              <a16:creationId xmlns:a16="http://schemas.microsoft.com/office/drawing/2014/main" id="{72EE7904-5DCF-45AA-B2FF-6BBBB22969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04" t="9534" r="11404" b="12893"/>
        <a:stretch/>
      </xdr:blipFill>
      <xdr:spPr>
        <a:xfrm>
          <a:off x="28575" y="1381125"/>
          <a:ext cx="1552575" cy="1162051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4</xdr:row>
      <xdr:rowOff>0</xdr:rowOff>
    </xdr:from>
    <xdr:ext cx="1562100" cy="1190626"/>
    <xdr:pic>
      <xdr:nvPicPr>
        <xdr:cNvPr id="1345" name="그림 1344" hidden="1">
          <a:extLst>
            <a:ext uri="{FF2B5EF4-FFF2-40B4-BE49-F238E27FC236}">
              <a16:creationId xmlns:a16="http://schemas.microsoft.com/office/drawing/2014/main" id="{8E21C45C-2DC3-4D48-B40B-EFD26FFBF96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358" t="21336" r="20755" b="10284"/>
        <a:stretch/>
      </xdr:blipFill>
      <xdr:spPr>
        <a:xfrm>
          <a:off x="28575" y="1381125"/>
          <a:ext cx="1562100" cy="1190626"/>
        </a:xfrm>
        <a:prstGeom prst="rect">
          <a:avLst/>
        </a:prstGeom>
      </xdr:spPr>
    </xdr:pic>
    <xdr:clientData/>
  </xdr:oneCellAnchor>
  <xdr:oneCellAnchor>
    <xdr:from>
      <xdr:col>0</xdr:col>
      <xdr:colOff>47626</xdr:colOff>
      <xdr:row>4</xdr:row>
      <xdr:rowOff>0</xdr:rowOff>
    </xdr:from>
    <xdr:ext cx="1543050" cy="1152525"/>
    <xdr:pic>
      <xdr:nvPicPr>
        <xdr:cNvPr id="1346" name="그림 1345" hidden="1">
          <a:extLst>
            <a:ext uri="{FF2B5EF4-FFF2-40B4-BE49-F238E27FC236}">
              <a16:creationId xmlns:a16="http://schemas.microsoft.com/office/drawing/2014/main" id="{4F692AD4-7CBC-4785-BB9B-F3FFD3CD70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557" t="16599" r="20611" b="16449"/>
        <a:stretch/>
      </xdr:blipFill>
      <xdr:spPr>
        <a:xfrm>
          <a:off x="47626" y="1381125"/>
          <a:ext cx="1543050" cy="1152525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4</xdr:row>
      <xdr:rowOff>0</xdr:rowOff>
    </xdr:from>
    <xdr:ext cx="1571625" cy="1171575"/>
    <xdr:pic>
      <xdr:nvPicPr>
        <xdr:cNvPr id="1347" name="그림 1346" hidden="1">
          <a:extLst>
            <a:ext uri="{FF2B5EF4-FFF2-40B4-BE49-F238E27FC236}">
              <a16:creationId xmlns:a16="http://schemas.microsoft.com/office/drawing/2014/main" id="{1EA6F5E3-437F-4E5F-B03C-CC93898B00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27" b="12727"/>
        <a:stretch/>
      </xdr:blipFill>
      <xdr:spPr>
        <a:xfrm>
          <a:off x="28575" y="1381125"/>
          <a:ext cx="1571625" cy="1171575"/>
        </a:xfrm>
        <a:prstGeom prst="rect">
          <a:avLst/>
        </a:prstGeom>
      </xdr:spPr>
    </xdr:pic>
    <xdr:clientData/>
  </xdr:oneCellAnchor>
  <xdr:oneCellAnchor>
    <xdr:from>
      <xdr:col>0</xdr:col>
      <xdr:colOff>92447</xdr:colOff>
      <xdr:row>4</xdr:row>
      <xdr:rowOff>0</xdr:rowOff>
    </xdr:from>
    <xdr:ext cx="1487582" cy="1191600"/>
    <xdr:pic>
      <xdr:nvPicPr>
        <xdr:cNvPr id="1348" name="그림 1347" hidden="1">
          <a:extLst>
            <a:ext uri="{FF2B5EF4-FFF2-40B4-BE49-F238E27FC236}">
              <a16:creationId xmlns:a16="http://schemas.microsoft.com/office/drawing/2014/main" id="{6B3E9AFB-FC34-4979-8662-C7F70DB66D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92447" y="1381125"/>
          <a:ext cx="1487582" cy="1191600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4</xdr:row>
      <xdr:rowOff>0</xdr:rowOff>
    </xdr:from>
    <xdr:ext cx="1562100" cy="1209676"/>
    <xdr:pic>
      <xdr:nvPicPr>
        <xdr:cNvPr id="1349" name="그림 1348" hidden="1">
          <a:extLst>
            <a:ext uri="{FF2B5EF4-FFF2-40B4-BE49-F238E27FC236}">
              <a16:creationId xmlns:a16="http://schemas.microsoft.com/office/drawing/2014/main" id="{C7B9CBF7-9DA0-4A9B-BF86-72FAAE3035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280" b="11280"/>
        <a:stretch/>
      </xdr:blipFill>
      <xdr:spPr>
        <a:xfrm>
          <a:off x="28575" y="1381125"/>
          <a:ext cx="1562100" cy="1209676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4</xdr:row>
      <xdr:rowOff>0</xdr:rowOff>
    </xdr:from>
    <xdr:ext cx="1562100" cy="1175385"/>
    <xdr:pic>
      <xdr:nvPicPr>
        <xdr:cNvPr id="1350" name="그림 1349" hidden="1">
          <a:extLst>
            <a:ext uri="{FF2B5EF4-FFF2-40B4-BE49-F238E27FC236}">
              <a16:creationId xmlns:a16="http://schemas.microsoft.com/office/drawing/2014/main" id="{0708BE27-0F00-4A5B-8A6F-1D2CD3EF42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378" b="12378"/>
        <a:stretch/>
      </xdr:blipFill>
      <xdr:spPr>
        <a:xfrm>
          <a:off x="28575" y="1381125"/>
          <a:ext cx="1562100" cy="1175385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4</xdr:row>
      <xdr:rowOff>0</xdr:rowOff>
    </xdr:from>
    <xdr:ext cx="1571626" cy="1203960"/>
    <xdr:pic>
      <xdr:nvPicPr>
        <xdr:cNvPr id="1351" name="그림 1350" hidden="1">
          <a:extLst>
            <a:ext uri="{FF2B5EF4-FFF2-40B4-BE49-F238E27FC236}">
              <a16:creationId xmlns:a16="http://schemas.microsoft.com/office/drawing/2014/main" id="{7D0655B5-769E-4472-99D3-101EBB6435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697" b="11697"/>
        <a:stretch/>
      </xdr:blipFill>
      <xdr:spPr>
        <a:xfrm>
          <a:off x="38100" y="1381125"/>
          <a:ext cx="1571626" cy="1203960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4</xdr:row>
      <xdr:rowOff>0</xdr:rowOff>
    </xdr:from>
    <xdr:ext cx="1552575" cy="1181101"/>
    <xdr:pic>
      <xdr:nvPicPr>
        <xdr:cNvPr id="1352" name="그림 1351" hidden="1">
          <a:extLst>
            <a:ext uri="{FF2B5EF4-FFF2-40B4-BE49-F238E27FC236}">
              <a16:creationId xmlns:a16="http://schemas.microsoft.com/office/drawing/2014/main" id="{17B6AACC-3027-441C-B579-28812A2C1D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963" b="11963"/>
        <a:stretch/>
      </xdr:blipFill>
      <xdr:spPr>
        <a:xfrm>
          <a:off x="38100" y="1381125"/>
          <a:ext cx="1552575" cy="1181101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4</xdr:row>
      <xdr:rowOff>0</xdr:rowOff>
    </xdr:from>
    <xdr:ext cx="1571625" cy="1200150"/>
    <xdr:pic>
      <xdr:nvPicPr>
        <xdr:cNvPr id="1353" name="그림 1352" hidden="1">
          <a:extLst>
            <a:ext uri="{FF2B5EF4-FFF2-40B4-BE49-F238E27FC236}">
              <a16:creationId xmlns:a16="http://schemas.microsoft.com/office/drawing/2014/main" id="{900A7969-F60E-46B5-8F55-944F2749144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140" t="39195" r="24138" b="37546"/>
        <a:stretch/>
      </xdr:blipFill>
      <xdr:spPr>
        <a:xfrm>
          <a:off x="28575" y="1381125"/>
          <a:ext cx="1571625" cy="1200150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4</xdr:row>
      <xdr:rowOff>0</xdr:rowOff>
    </xdr:from>
    <xdr:ext cx="1562100" cy="1200150"/>
    <xdr:pic>
      <xdr:nvPicPr>
        <xdr:cNvPr id="1354" name="그림 1353" hidden="1">
          <a:extLst>
            <a:ext uri="{FF2B5EF4-FFF2-40B4-BE49-F238E27FC236}">
              <a16:creationId xmlns:a16="http://schemas.microsoft.com/office/drawing/2014/main" id="{8C4702B9-2051-4B9A-B3E1-F1990D4C46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392" t="40076" r="21967" b="35878"/>
        <a:stretch/>
      </xdr:blipFill>
      <xdr:spPr>
        <a:xfrm>
          <a:off x="38100" y="1381125"/>
          <a:ext cx="1562100" cy="1200150"/>
        </a:xfrm>
        <a:prstGeom prst="rect">
          <a:avLst/>
        </a:prstGeom>
      </xdr:spPr>
    </xdr:pic>
    <xdr:clientData/>
  </xdr:oneCellAnchor>
  <xdr:oneCellAnchor>
    <xdr:from>
      <xdr:col>0</xdr:col>
      <xdr:colOff>28576</xdr:colOff>
      <xdr:row>4</xdr:row>
      <xdr:rowOff>0</xdr:rowOff>
    </xdr:from>
    <xdr:ext cx="1562100" cy="1181100"/>
    <xdr:pic>
      <xdr:nvPicPr>
        <xdr:cNvPr id="1355" name="그림 1354" hidden="1">
          <a:extLst>
            <a:ext uri="{FF2B5EF4-FFF2-40B4-BE49-F238E27FC236}">
              <a16:creationId xmlns:a16="http://schemas.microsoft.com/office/drawing/2014/main" id="{22E226F3-0942-45D9-B315-6EEE6348CEB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479" t="42390" r="28985" b="37393"/>
        <a:stretch/>
      </xdr:blipFill>
      <xdr:spPr>
        <a:xfrm>
          <a:off x="28576" y="1381125"/>
          <a:ext cx="1562100" cy="1181100"/>
        </a:xfrm>
        <a:prstGeom prst="rect">
          <a:avLst/>
        </a:prstGeom>
      </xdr:spPr>
    </xdr:pic>
    <xdr:clientData/>
  </xdr:oneCellAnchor>
  <xdr:oneCellAnchor>
    <xdr:from>
      <xdr:col>0</xdr:col>
      <xdr:colOff>38099</xdr:colOff>
      <xdr:row>4</xdr:row>
      <xdr:rowOff>0</xdr:rowOff>
    </xdr:from>
    <xdr:ext cx="1552576" cy="1190625"/>
    <xdr:pic>
      <xdr:nvPicPr>
        <xdr:cNvPr id="1356" name="그림 1355" hidden="1">
          <a:extLst>
            <a:ext uri="{FF2B5EF4-FFF2-40B4-BE49-F238E27FC236}">
              <a16:creationId xmlns:a16="http://schemas.microsoft.com/office/drawing/2014/main" id="{7E001687-C8D3-46E8-A53A-A02392A6FB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99" y="1381125"/>
          <a:ext cx="1552576" cy="1190625"/>
        </a:xfrm>
        <a:prstGeom prst="rect">
          <a:avLst/>
        </a:prstGeom>
      </xdr:spPr>
    </xdr:pic>
    <xdr:clientData/>
  </xdr:oneCellAnchor>
  <xdr:oneCellAnchor>
    <xdr:from>
      <xdr:col>0</xdr:col>
      <xdr:colOff>47624</xdr:colOff>
      <xdr:row>4</xdr:row>
      <xdr:rowOff>0</xdr:rowOff>
    </xdr:from>
    <xdr:ext cx="1543051" cy="1209675"/>
    <xdr:pic>
      <xdr:nvPicPr>
        <xdr:cNvPr id="1357" name="그림 1356" hidden="1">
          <a:extLst>
            <a:ext uri="{FF2B5EF4-FFF2-40B4-BE49-F238E27FC236}">
              <a16:creationId xmlns:a16="http://schemas.microsoft.com/office/drawing/2014/main" id="{009765D0-9A79-42DA-BCA0-BBE5371148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4" y="1381125"/>
          <a:ext cx="1543051" cy="1209675"/>
        </a:xfrm>
        <a:prstGeom prst="rect">
          <a:avLst/>
        </a:prstGeom>
      </xdr:spPr>
    </xdr:pic>
    <xdr:clientData/>
  </xdr:oneCellAnchor>
  <xdr:oneCellAnchor>
    <xdr:from>
      <xdr:col>0</xdr:col>
      <xdr:colOff>28574</xdr:colOff>
      <xdr:row>4</xdr:row>
      <xdr:rowOff>0</xdr:rowOff>
    </xdr:from>
    <xdr:ext cx="1562101" cy="1209675"/>
    <xdr:pic>
      <xdr:nvPicPr>
        <xdr:cNvPr id="1358" name="그림 1357" hidden="1">
          <a:extLst>
            <a:ext uri="{FF2B5EF4-FFF2-40B4-BE49-F238E27FC236}">
              <a16:creationId xmlns:a16="http://schemas.microsoft.com/office/drawing/2014/main" id="{A64009B3-5DCB-48B6-89BF-2ED1CE5ACE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1381125"/>
          <a:ext cx="1562101" cy="1209675"/>
        </a:xfrm>
        <a:prstGeom prst="rect">
          <a:avLst/>
        </a:prstGeom>
      </xdr:spPr>
    </xdr:pic>
    <xdr:clientData/>
  </xdr:oneCellAnchor>
  <xdr:oneCellAnchor>
    <xdr:from>
      <xdr:col>0</xdr:col>
      <xdr:colOff>28574</xdr:colOff>
      <xdr:row>4</xdr:row>
      <xdr:rowOff>0</xdr:rowOff>
    </xdr:from>
    <xdr:ext cx="1571626" cy="1209675"/>
    <xdr:pic>
      <xdr:nvPicPr>
        <xdr:cNvPr id="1359" name="그림 1358" hidden="1">
          <a:extLst>
            <a:ext uri="{FF2B5EF4-FFF2-40B4-BE49-F238E27FC236}">
              <a16:creationId xmlns:a16="http://schemas.microsoft.com/office/drawing/2014/main" id="{CC2DA40D-A286-45E7-B3FA-04630938D6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1381125"/>
          <a:ext cx="1571626" cy="1209675"/>
        </a:xfrm>
        <a:prstGeom prst="rect">
          <a:avLst/>
        </a:prstGeom>
      </xdr:spPr>
    </xdr:pic>
    <xdr:clientData/>
  </xdr:oneCellAnchor>
  <xdr:oneCellAnchor>
    <xdr:from>
      <xdr:col>0</xdr:col>
      <xdr:colOff>28574</xdr:colOff>
      <xdr:row>4</xdr:row>
      <xdr:rowOff>0</xdr:rowOff>
    </xdr:from>
    <xdr:ext cx="1581151" cy="1190626"/>
    <xdr:pic>
      <xdr:nvPicPr>
        <xdr:cNvPr id="1360" name="그림 1359" hidden="1">
          <a:extLst>
            <a:ext uri="{FF2B5EF4-FFF2-40B4-BE49-F238E27FC236}">
              <a16:creationId xmlns:a16="http://schemas.microsoft.com/office/drawing/2014/main" id="{BEC1DBF7-2079-4D66-B458-426ADEE5FA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1381125"/>
          <a:ext cx="1581151" cy="1190626"/>
        </a:xfrm>
        <a:prstGeom prst="rect">
          <a:avLst/>
        </a:prstGeom>
      </xdr:spPr>
    </xdr:pic>
    <xdr:clientData/>
  </xdr:oneCellAnchor>
  <xdr:oneCellAnchor>
    <xdr:from>
      <xdr:col>0</xdr:col>
      <xdr:colOff>38099</xdr:colOff>
      <xdr:row>4</xdr:row>
      <xdr:rowOff>0</xdr:rowOff>
    </xdr:from>
    <xdr:ext cx="1552575" cy="1200150"/>
    <xdr:pic>
      <xdr:nvPicPr>
        <xdr:cNvPr id="1361" name="그림 1360" hidden="1">
          <a:extLst>
            <a:ext uri="{FF2B5EF4-FFF2-40B4-BE49-F238E27FC236}">
              <a16:creationId xmlns:a16="http://schemas.microsoft.com/office/drawing/2014/main" id="{76DC56A4-9689-4059-A765-D1A5342ED3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99" y="1381125"/>
          <a:ext cx="1552575" cy="1200150"/>
        </a:xfrm>
        <a:prstGeom prst="rect">
          <a:avLst/>
        </a:prstGeom>
      </xdr:spPr>
    </xdr:pic>
    <xdr:clientData/>
  </xdr:oneCellAnchor>
  <xdr:oneCellAnchor>
    <xdr:from>
      <xdr:col>0</xdr:col>
      <xdr:colOff>28574</xdr:colOff>
      <xdr:row>4</xdr:row>
      <xdr:rowOff>0</xdr:rowOff>
    </xdr:from>
    <xdr:ext cx="1571625" cy="1190625"/>
    <xdr:pic>
      <xdr:nvPicPr>
        <xdr:cNvPr id="1362" name="그림 1361" hidden="1">
          <a:extLst>
            <a:ext uri="{FF2B5EF4-FFF2-40B4-BE49-F238E27FC236}">
              <a16:creationId xmlns:a16="http://schemas.microsoft.com/office/drawing/2014/main" id="{E6FFA4D1-43DC-4450-97EE-969CB56821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1381125"/>
          <a:ext cx="1571625" cy="1190625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4</xdr:row>
      <xdr:rowOff>0</xdr:rowOff>
    </xdr:from>
    <xdr:ext cx="1581150" cy="1200150"/>
    <xdr:pic>
      <xdr:nvPicPr>
        <xdr:cNvPr id="1363" name="그림 1362" hidden="1">
          <a:extLst>
            <a:ext uri="{FF2B5EF4-FFF2-40B4-BE49-F238E27FC236}">
              <a16:creationId xmlns:a16="http://schemas.microsoft.com/office/drawing/2014/main" id="{FC33FF2D-5B45-431D-B590-567817AC36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81125"/>
          <a:ext cx="1581150" cy="1200150"/>
        </a:xfrm>
        <a:prstGeom prst="rect">
          <a:avLst/>
        </a:prstGeom>
      </xdr:spPr>
    </xdr:pic>
    <xdr:clientData/>
  </xdr:oneCellAnchor>
  <xdr:oneCellAnchor>
    <xdr:from>
      <xdr:col>0</xdr:col>
      <xdr:colOff>28574</xdr:colOff>
      <xdr:row>4</xdr:row>
      <xdr:rowOff>0</xdr:rowOff>
    </xdr:from>
    <xdr:ext cx="1571625" cy="1181100"/>
    <xdr:pic>
      <xdr:nvPicPr>
        <xdr:cNvPr id="1364" name="그림 1363" hidden="1">
          <a:extLst>
            <a:ext uri="{FF2B5EF4-FFF2-40B4-BE49-F238E27FC236}">
              <a16:creationId xmlns:a16="http://schemas.microsoft.com/office/drawing/2014/main" id="{5AF0B4C5-E2EA-4AA3-8F53-75E0B8D011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1381125"/>
          <a:ext cx="1571625" cy="1181100"/>
        </a:xfrm>
        <a:prstGeom prst="rect">
          <a:avLst/>
        </a:prstGeom>
      </xdr:spPr>
    </xdr:pic>
    <xdr:clientData/>
  </xdr:oneCellAnchor>
  <xdr:oneCellAnchor>
    <xdr:from>
      <xdr:col>0</xdr:col>
      <xdr:colOff>28574</xdr:colOff>
      <xdr:row>4</xdr:row>
      <xdr:rowOff>0</xdr:rowOff>
    </xdr:from>
    <xdr:ext cx="1571625" cy="1200150"/>
    <xdr:pic>
      <xdr:nvPicPr>
        <xdr:cNvPr id="1365" name="그림 1364" hidden="1">
          <a:extLst>
            <a:ext uri="{FF2B5EF4-FFF2-40B4-BE49-F238E27FC236}">
              <a16:creationId xmlns:a16="http://schemas.microsoft.com/office/drawing/2014/main" id="{A1402FDE-C954-44C5-B53E-B1961AEFC0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1381125"/>
          <a:ext cx="1571625" cy="1200150"/>
        </a:xfrm>
        <a:prstGeom prst="rect">
          <a:avLst/>
        </a:prstGeom>
      </xdr:spPr>
    </xdr:pic>
    <xdr:clientData/>
  </xdr:oneCellAnchor>
  <xdr:oneCellAnchor>
    <xdr:from>
      <xdr:col>0</xdr:col>
      <xdr:colOff>99392</xdr:colOff>
      <xdr:row>4</xdr:row>
      <xdr:rowOff>0</xdr:rowOff>
    </xdr:from>
    <xdr:ext cx="1399760" cy="1236554"/>
    <xdr:pic>
      <xdr:nvPicPr>
        <xdr:cNvPr id="1366" name="그림 1365" hidden="1">
          <a:extLst>
            <a:ext uri="{FF2B5EF4-FFF2-40B4-BE49-F238E27FC236}">
              <a16:creationId xmlns:a16="http://schemas.microsoft.com/office/drawing/2014/main" id="{B1732616-66E9-4B95-9DFD-533BE79DF4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392" y="1381125"/>
          <a:ext cx="1399760" cy="1236554"/>
        </a:xfrm>
        <a:prstGeom prst="rect">
          <a:avLst/>
        </a:prstGeom>
      </xdr:spPr>
    </xdr:pic>
    <xdr:clientData/>
  </xdr:oneCellAnchor>
  <xdr:oneCellAnchor>
    <xdr:from>
      <xdr:col>0</xdr:col>
      <xdr:colOff>82826</xdr:colOff>
      <xdr:row>4</xdr:row>
      <xdr:rowOff>0</xdr:rowOff>
    </xdr:from>
    <xdr:ext cx="1408044" cy="1217056"/>
    <xdr:pic>
      <xdr:nvPicPr>
        <xdr:cNvPr id="1367" name="그림 1366" hidden="1">
          <a:extLst>
            <a:ext uri="{FF2B5EF4-FFF2-40B4-BE49-F238E27FC236}">
              <a16:creationId xmlns:a16="http://schemas.microsoft.com/office/drawing/2014/main" id="{F6961385-D0FF-4816-A2A4-7B9EC590AC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2826" y="1381125"/>
          <a:ext cx="1408044" cy="1217056"/>
        </a:xfrm>
        <a:prstGeom prst="rect">
          <a:avLst/>
        </a:prstGeom>
      </xdr:spPr>
    </xdr:pic>
    <xdr:clientData/>
  </xdr:oneCellAnchor>
  <xdr:oneCellAnchor>
    <xdr:from>
      <xdr:col>0</xdr:col>
      <xdr:colOff>82826</xdr:colOff>
      <xdr:row>4</xdr:row>
      <xdr:rowOff>0</xdr:rowOff>
    </xdr:from>
    <xdr:ext cx="1416327" cy="1224364"/>
    <xdr:pic>
      <xdr:nvPicPr>
        <xdr:cNvPr id="1368" name="그림 1367" hidden="1">
          <a:extLst>
            <a:ext uri="{FF2B5EF4-FFF2-40B4-BE49-F238E27FC236}">
              <a16:creationId xmlns:a16="http://schemas.microsoft.com/office/drawing/2014/main" id="{EA1D08BF-C88D-4B5A-8E40-584AD31C56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2826" y="1381125"/>
          <a:ext cx="1416327" cy="1224364"/>
        </a:xfrm>
        <a:prstGeom prst="rect">
          <a:avLst/>
        </a:prstGeom>
      </xdr:spPr>
    </xdr:pic>
    <xdr:clientData/>
  </xdr:oneCellAnchor>
  <xdr:oneCellAnchor>
    <xdr:from>
      <xdr:col>0</xdr:col>
      <xdr:colOff>50731</xdr:colOff>
      <xdr:row>4</xdr:row>
      <xdr:rowOff>0</xdr:rowOff>
    </xdr:from>
    <xdr:ext cx="1449456" cy="1219611"/>
    <xdr:pic>
      <xdr:nvPicPr>
        <xdr:cNvPr id="1369" name="그림 1368" hidden="1">
          <a:extLst>
            <a:ext uri="{FF2B5EF4-FFF2-40B4-BE49-F238E27FC236}">
              <a16:creationId xmlns:a16="http://schemas.microsoft.com/office/drawing/2014/main" id="{ADF34DA7-29DA-4ACE-AAC8-7AA4D18E9F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0731" y="1381125"/>
          <a:ext cx="1449456" cy="1219611"/>
        </a:xfrm>
        <a:prstGeom prst="rect">
          <a:avLst/>
        </a:prstGeom>
      </xdr:spPr>
    </xdr:pic>
    <xdr:clientData/>
  </xdr:oneCellAnchor>
  <xdr:oneCellAnchor>
    <xdr:from>
      <xdr:col>0</xdr:col>
      <xdr:colOff>91111</xdr:colOff>
      <xdr:row>4</xdr:row>
      <xdr:rowOff>0</xdr:rowOff>
    </xdr:from>
    <xdr:ext cx="1424608" cy="1201128"/>
    <xdr:pic>
      <xdr:nvPicPr>
        <xdr:cNvPr id="1370" name="그림 1369" hidden="1">
          <a:extLst>
            <a:ext uri="{FF2B5EF4-FFF2-40B4-BE49-F238E27FC236}">
              <a16:creationId xmlns:a16="http://schemas.microsoft.com/office/drawing/2014/main" id="{6C0531E6-67AA-470C-B426-565AB795AF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1111" y="1381125"/>
          <a:ext cx="1424608" cy="1201128"/>
        </a:xfrm>
        <a:prstGeom prst="rect">
          <a:avLst/>
        </a:prstGeom>
      </xdr:spPr>
    </xdr:pic>
    <xdr:clientData/>
  </xdr:oneCellAnchor>
  <xdr:oneCellAnchor>
    <xdr:from>
      <xdr:col>0</xdr:col>
      <xdr:colOff>145677</xdr:colOff>
      <xdr:row>4</xdr:row>
      <xdr:rowOff>0</xdr:rowOff>
    </xdr:from>
    <xdr:ext cx="1336909" cy="1243573"/>
    <xdr:pic>
      <xdr:nvPicPr>
        <xdr:cNvPr id="1371" name="그림 1370" hidden="1">
          <a:extLst>
            <a:ext uri="{FF2B5EF4-FFF2-40B4-BE49-F238E27FC236}">
              <a16:creationId xmlns:a16="http://schemas.microsoft.com/office/drawing/2014/main" id="{578685EF-F8DB-4F9E-988F-F8C05955EE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5677" y="1381125"/>
          <a:ext cx="1336909" cy="1243573"/>
        </a:xfrm>
        <a:prstGeom prst="rect">
          <a:avLst/>
        </a:prstGeom>
      </xdr:spPr>
    </xdr:pic>
    <xdr:clientData/>
  </xdr:oneCellAnchor>
  <xdr:oneCellAnchor>
    <xdr:from>
      <xdr:col>0</xdr:col>
      <xdr:colOff>145676</xdr:colOff>
      <xdr:row>4</xdr:row>
      <xdr:rowOff>0</xdr:rowOff>
    </xdr:from>
    <xdr:ext cx="1322294" cy="1235379"/>
    <xdr:pic>
      <xdr:nvPicPr>
        <xdr:cNvPr id="1372" name="그림 1371" hidden="1">
          <a:extLst>
            <a:ext uri="{FF2B5EF4-FFF2-40B4-BE49-F238E27FC236}">
              <a16:creationId xmlns:a16="http://schemas.microsoft.com/office/drawing/2014/main" id="{515F08ED-11AD-444F-87F3-ED5402CBBE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5676" y="1381125"/>
          <a:ext cx="1322294" cy="1235379"/>
        </a:xfrm>
        <a:prstGeom prst="rect">
          <a:avLst/>
        </a:prstGeom>
      </xdr:spPr>
    </xdr:pic>
    <xdr:clientData/>
  </xdr:oneCellAnchor>
  <xdr:oneCellAnchor>
    <xdr:from>
      <xdr:col>0</xdr:col>
      <xdr:colOff>151789</xdr:colOff>
      <xdr:row>4</xdr:row>
      <xdr:rowOff>0</xdr:rowOff>
    </xdr:from>
    <xdr:ext cx="1344706" cy="1278243"/>
    <xdr:pic>
      <xdr:nvPicPr>
        <xdr:cNvPr id="1373" name="그림 1372" hidden="1">
          <a:extLst>
            <a:ext uri="{FF2B5EF4-FFF2-40B4-BE49-F238E27FC236}">
              <a16:creationId xmlns:a16="http://schemas.microsoft.com/office/drawing/2014/main" id="{D2817168-AEE0-4821-9829-6977B9DBE9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1789" y="1381125"/>
          <a:ext cx="1344706" cy="1278243"/>
        </a:xfrm>
        <a:prstGeom prst="rect">
          <a:avLst/>
        </a:prstGeom>
      </xdr:spPr>
    </xdr:pic>
    <xdr:clientData/>
  </xdr:oneCellAnchor>
  <xdr:oneCellAnchor>
    <xdr:from>
      <xdr:col>0</xdr:col>
      <xdr:colOff>124239</xdr:colOff>
      <xdr:row>4</xdr:row>
      <xdr:rowOff>0</xdr:rowOff>
    </xdr:from>
    <xdr:ext cx="1366631" cy="1232647"/>
    <xdr:pic>
      <xdr:nvPicPr>
        <xdr:cNvPr id="1374" name="그림 1373" hidden="1">
          <a:extLst>
            <a:ext uri="{FF2B5EF4-FFF2-40B4-BE49-F238E27FC236}">
              <a16:creationId xmlns:a16="http://schemas.microsoft.com/office/drawing/2014/main" id="{44E3AE72-84D8-44AE-847F-83554C7885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4239" y="1381125"/>
          <a:ext cx="1366631" cy="1232647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</xdr:row>
      <xdr:rowOff>0</xdr:rowOff>
    </xdr:from>
    <xdr:ext cx="1438275" cy="1447600"/>
    <xdr:pic>
      <xdr:nvPicPr>
        <xdr:cNvPr id="1375" name="그림 1374" hidden="1">
          <a:extLst>
            <a:ext uri="{FF2B5EF4-FFF2-40B4-BE49-F238E27FC236}">
              <a16:creationId xmlns:a16="http://schemas.microsoft.com/office/drawing/2014/main" id="{A74CFD94-7204-4FF5-8EA7-DAD2C8EFF4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1381125"/>
          <a:ext cx="1438275" cy="1447600"/>
        </a:xfrm>
        <a:prstGeom prst="rect">
          <a:avLst/>
        </a:prstGeom>
      </xdr:spPr>
    </xdr:pic>
    <xdr:clientData/>
  </xdr:oneCellAnchor>
  <xdr:oneCellAnchor>
    <xdr:from>
      <xdr:col>0</xdr:col>
      <xdr:colOff>85725</xdr:colOff>
      <xdr:row>4</xdr:row>
      <xdr:rowOff>0</xdr:rowOff>
    </xdr:from>
    <xdr:ext cx="1466849" cy="1476174"/>
    <xdr:pic>
      <xdr:nvPicPr>
        <xdr:cNvPr id="1376" name="그림 1375" hidden="1">
          <a:extLst>
            <a:ext uri="{FF2B5EF4-FFF2-40B4-BE49-F238E27FC236}">
              <a16:creationId xmlns:a16="http://schemas.microsoft.com/office/drawing/2014/main" id="{59896BDD-BEF8-4931-84C0-A3A6D91C31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381125"/>
          <a:ext cx="1466849" cy="1476174"/>
        </a:xfrm>
        <a:prstGeom prst="rect">
          <a:avLst/>
        </a:prstGeom>
      </xdr:spPr>
    </xdr:pic>
    <xdr:clientData/>
  </xdr:oneCellAnchor>
  <xdr:oneCellAnchor>
    <xdr:from>
      <xdr:col>0</xdr:col>
      <xdr:colOff>95252</xdr:colOff>
      <xdr:row>4</xdr:row>
      <xdr:rowOff>0</xdr:rowOff>
    </xdr:from>
    <xdr:ext cx="1400400" cy="1238400"/>
    <xdr:pic>
      <xdr:nvPicPr>
        <xdr:cNvPr id="1377" name="그림 1376" hidden="1">
          <a:extLst>
            <a:ext uri="{FF2B5EF4-FFF2-40B4-BE49-F238E27FC236}">
              <a16:creationId xmlns:a16="http://schemas.microsoft.com/office/drawing/2014/main" id="{9A2ED8F5-D4BF-4458-A880-F7CF40BC995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52" y="138112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79447</xdr:colOff>
      <xdr:row>4</xdr:row>
      <xdr:rowOff>0</xdr:rowOff>
    </xdr:from>
    <xdr:ext cx="1400400" cy="1236568"/>
    <xdr:pic>
      <xdr:nvPicPr>
        <xdr:cNvPr id="1378" name="그림 1377" hidden="1">
          <a:extLst>
            <a:ext uri="{FF2B5EF4-FFF2-40B4-BE49-F238E27FC236}">
              <a16:creationId xmlns:a16="http://schemas.microsoft.com/office/drawing/2014/main" id="{D48A4248-D66A-46F3-BA4E-E650E784BA25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9447" y="1381125"/>
          <a:ext cx="1400400" cy="1236568"/>
        </a:xfrm>
        <a:prstGeom prst="rect">
          <a:avLst/>
        </a:prstGeom>
      </xdr:spPr>
    </xdr:pic>
    <xdr:clientData/>
  </xdr:oneCellAnchor>
  <xdr:oneCellAnchor>
    <xdr:from>
      <xdr:col>0</xdr:col>
      <xdr:colOff>91278</xdr:colOff>
      <xdr:row>4</xdr:row>
      <xdr:rowOff>0</xdr:rowOff>
    </xdr:from>
    <xdr:ext cx="1400400" cy="1238400"/>
    <xdr:pic>
      <xdr:nvPicPr>
        <xdr:cNvPr id="1379" name="그림 1378" hidden="1">
          <a:extLst>
            <a:ext uri="{FF2B5EF4-FFF2-40B4-BE49-F238E27FC236}">
              <a16:creationId xmlns:a16="http://schemas.microsoft.com/office/drawing/2014/main" id="{9C86FDA6-0A08-46F8-9119-389C052E348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1278" y="138112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98246</xdr:colOff>
      <xdr:row>4</xdr:row>
      <xdr:rowOff>0</xdr:rowOff>
    </xdr:from>
    <xdr:ext cx="1400400" cy="1243569"/>
    <xdr:pic>
      <xdr:nvPicPr>
        <xdr:cNvPr id="1380" name="그림 1379" hidden="1">
          <a:extLst>
            <a:ext uri="{FF2B5EF4-FFF2-40B4-BE49-F238E27FC236}">
              <a16:creationId xmlns:a16="http://schemas.microsoft.com/office/drawing/2014/main" id="{0CD880BE-1B36-4998-B99D-0EFC89B7994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8246" y="1381125"/>
          <a:ext cx="1400400" cy="1243569"/>
        </a:xfrm>
        <a:prstGeom prst="rect">
          <a:avLst/>
        </a:prstGeom>
      </xdr:spPr>
    </xdr:pic>
    <xdr:clientData/>
  </xdr:oneCellAnchor>
  <xdr:oneCellAnchor>
    <xdr:from>
      <xdr:col>0</xdr:col>
      <xdr:colOff>106868</xdr:colOff>
      <xdr:row>4</xdr:row>
      <xdr:rowOff>0</xdr:rowOff>
    </xdr:from>
    <xdr:ext cx="1400400" cy="1238400"/>
    <xdr:pic>
      <xdr:nvPicPr>
        <xdr:cNvPr id="1381" name="그림 1380" hidden="1">
          <a:extLst>
            <a:ext uri="{FF2B5EF4-FFF2-40B4-BE49-F238E27FC236}">
              <a16:creationId xmlns:a16="http://schemas.microsoft.com/office/drawing/2014/main" id="{FE3BC019-A15E-4772-9607-DC11AF01240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6868" y="138112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</xdr:row>
      <xdr:rowOff>0</xdr:rowOff>
    </xdr:from>
    <xdr:ext cx="1400400" cy="1238400"/>
    <xdr:pic>
      <xdr:nvPicPr>
        <xdr:cNvPr id="1382" name="그림 1381" hidden="1">
          <a:extLst>
            <a:ext uri="{FF2B5EF4-FFF2-40B4-BE49-F238E27FC236}">
              <a16:creationId xmlns:a16="http://schemas.microsoft.com/office/drawing/2014/main" id="{98B97543-69BF-4039-BCFF-0710B1369172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50" y="138112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83344</xdr:colOff>
      <xdr:row>4</xdr:row>
      <xdr:rowOff>0</xdr:rowOff>
    </xdr:from>
    <xdr:ext cx="1400400" cy="1236569"/>
    <xdr:pic>
      <xdr:nvPicPr>
        <xdr:cNvPr id="1383" name="그림 1382" hidden="1">
          <a:extLst>
            <a:ext uri="{FF2B5EF4-FFF2-40B4-BE49-F238E27FC236}">
              <a16:creationId xmlns:a16="http://schemas.microsoft.com/office/drawing/2014/main" id="{B0D66BA7-44A3-4AF3-AD17-B207A220C2D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3344" y="1381125"/>
          <a:ext cx="1400400" cy="1236569"/>
        </a:xfrm>
        <a:prstGeom prst="rect">
          <a:avLst/>
        </a:prstGeom>
      </xdr:spPr>
    </xdr:pic>
    <xdr:clientData/>
  </xdr:oneCellAnchor>
  <xdr:oneCellAnchor>
    <xdr:from>
      <xdr:col>0</xdr:col>
      <xdr:colOff>109578</xdr:colOff>
      <xdr:row>4</xdr:row>
      <xdr:rowOff>0</xdr:rowOff>
    </xdr:from>
    <xdr:ext cx="1400400" cy="1243571"/>
    <xdr:pic>
      <xdr:nvPicPr>
        <xdr:cNvPr id="1384" name="그림 1383" hidden="1">
          <a:extLst>
            <a:ext uri="{FF2B5EF4-FFF2-40B4-BE49-F238E27FC236}">
              <a16:creationId xmlns:a16="http://schemas.microsoft.com/office/drawing/2014/main" id="{04A24F53-434D-4113-9E5B-C7C8BD25BA6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9578" y="1381125"/>
          <a:ext cx="1400400" cy="1243571"/>
        </a:xfrm>
        <a:prstGeom prst="rect">
          <a:avLst/>
        </a:prstGeom>
      </xdr:spPr>
    </xdr:pic>
    <xdr:clientData/>
  </xdr:oneCellAnchor>
  <xdr:oneCellAnchor>
    <xdr:from>
      <xdr:col>0</xdr:col>
      <xdr:colOff>145257</xdr:colOff>
      <xdr:row>4</xdr:row>
      <xdr:rowOff>0</xdr:rowOff>
    </xdr:from>
    <xdr:ext cx="1400400" cy="1246774"/>
    <xdr:pic>
      <xdr:nvPicPr>
        <xdr:cNvPr id="1385" name="그림 1384" hidden="1">
          <a:extLst>
            <a:ext uri="{FF2B5EF4-FFF2-40B4-BE49-F238E27FC236}">
              <a16:creationId xmlns:a16="http://schemas.microsoft.com/office/drawing/2014/main" id="{FE567C93-3386-47EF-A130-DA00621D2EA6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5257" y="1381125"/>
          <a:ext cx="1400400" cy="1246774"/>
        </a:xfrm>
        <a:prstGeom prst="rect">
          <a:avLst/>
        </a:prstGeom>
      </xdr:spPr>
    </xdr:pic>
    <xdr:clientData/>
  </xdr:oneCellAnchor>
  <xdr:oneCellAnchor>
    <xdr:from>
      <xdr:col>0</xdr:col>
      <xdr:colOff>107154</xdr:colOff>
      <xdr:row>4</xdr:row>
      <xdr:rowOff>0</xdr:rowOff>
    </xdr:from>
    <xdr:ext cx="1400400" cy="1248335"/>
    <xdr:pic>
      <xdr:nvPicPr>
        <xdr:cNvPr id="1386" name="그림 1385" hidden="1">
          <a:extLst>
            <a:ext uri="{FF2B5EF4-FFF2-40B4-BE49-F238E27FC236}">
              <a16:creationId xmlns:a16="http://schemas.microsoft.com/office/drawing/2014/main" id="{AC47BF89-3930-4847-BDDB-27A8D2B38AB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154" y="1381125"/>
          <a:ext cx="1400400" cy="1248335"/>
        </a:xfrm>
        <a:prstGeom prst="rect">
          <a:avLst/>
        </a:prstGeom>
      </xdr:spPr>
    </xdr:pic>
    <xdr:clientData/>
  </xdr:oneCellAnchor>
  <xdr:oneCellAnchor>
    <xdr:from>
      <xdr:col>0</xdr:col>
      <xdr:colOff>95249</xdr:colOff>
      <xdr:row>4</xdr:row>
      <xdr:rowOff>0</xdr:rowOff>
    </xdr:from>
    <xdr:ext cx="1400400" cy="1243571"/>
    <xdr:pic>
      <xdr:nvPicPr>
        <xdr:cNvPr id="1387" name="그림 1386" hidden="1">
          <a:extLst>
            <a:ext uri="{FF2B5EF4-FFF2-40B4-BE49-F238E27FC236}">
              <a16:creationId xmlns:a16="http://schemas.microsoft.com/office/drawing/2014/main" id="{C57C2B4A-1E25-4019-B8F0-EA993A7E61D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49" y="1381125"/>
          <a:ext cx="1400400" cy="1243571"/>
        </a:xfrm>
        <a:prstGeom prst="rect">
          <a:avLst/>
        </a:prstGeom>
      </xdr:spPr>
    </xdr:pic>
    <xdr:clientData/>
  </xdr:oneCellAnchor>
  <xdr:oneCellAnchor>
    <xdr:from>
      <xdr:col>0</xdr:col>
      <xdr:colOff>95251</xdr:colOff>
      <xdr:row>4</xdr:row>
      <xdr:rowOff>0</xdr:rowOff>
    </xdr:from>
    <xdr:ext cx="1400400" cy="1236567"/>
    <xdr:pic>
      <xdr:nvPicPr>
        <xdr:cNvPr id="1388" name="그림 1387" hidden="1">
          <a:extLst>
            <a:ext uri="{FF2B5EF4-FFF2-40B4-BE49-F238E27FC236}">
              <a16:creationId xmlns:a16="http://schemas.microsoft.com/office/drawing/2014/main" id="{EBCED8B6-D1ED-436A-9BD2-495A98F3889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51" y="1381125"/>
          <a:ext cx="1400400" cy="1236567"/>
        </a:xfrm>
        <a:prstGeom prst="rect">
          <a:avLst/>
        </a:prstGeom>
      </xdr:spPr>
    </xdr:pic>
    <xdr:clientData/>
  </xdr:oneCellAnchor>
  <xdr:oneCellAnchor>
    <xdr:from>
      <xdr:col>0</xdr:col>
      <xdr:colOff>95251</xdr:colOff>
      <xdr:row>4</xdr:row>
      <xdr:rowOff>0</xdr:rowOff>
    </xdr:from>
    <xdr:ext cx="1400400" cy="1236568"/>
    <xdr:pic>
      <xdr:nvPicPr>
        <xdr:cNvPr id="1389" name="그림 1388" hidden="1">
          <a:extLst>
            <a:ext uri="{FF2B5EF4-FFF2-40B4-BE49-F238E27FC236}">
              <a16:creationId xmlns:a16="http://schemas.microsoft.com/office/drawing/2014/main" id="{B07C2423-4382-4244-80A2-364066E66ADA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51" y="1381125"/>
          <a:ext cx="1400400" cy="1236568"/>
        </a:xfrm>
        <a:prstGeom prst="rect">
          <a:avLst/>
        </a:prstGeom>
      </xdr:spPr>
    </xdr:pic>
    <xdr:clientData/>
  </xdr:oneCellAnchor>
  <xdr:oneCellAnchor>
    <xdr:from>
      <xdr:col>0</xdr:col>
      <xdr:colOff>95251</xdr:colOff>
      <xdr:row>4</xdr:row>
      <xdr:rowOff>0</xdr:rowOff>
    </xdr:from>
    <xdr:ext cx="1400400" cy="1236568"/>
    <xdr:pic>
      <xdr:nvPicPr>
        <xdr:cNvPr id="1390" name="그림 1389" hidden="1">
          <a:extLst>
            <a:ext uri="{FF2B5EF4-FFF2-40B4-BE49-F238E27FC236}">
              <a16:creationId xmlns:a16="http://schemas.microsoft.com/office/drawing/2014/main" id="{06A1A3A1-0D04-48FF-9500-5C435A5D1A4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51" y="1381125"/>
          <a:ext cx="1400400" cy="1236568"/>
        </a:xfrm>
        <a:prstGeom prst="rect">
          <a:avLst/>
        </a:prstGeom>
      </xdr:spPr>
    </xdr:pic>
    <xdr:clientData/>
  </xdr:oneCellAnchor>
  <xdr:oneCellAnchor>
    <xdr:from>
      <xdr:col>0</xdr:col>
      <xdr:colOff>95249</xdr:colOff>
      <xdr:row>4</xdr:row>
      <xdr:rowOff>0</xdr:rowOff>
    </xdr:from>
    <xdr:ext cx="1400400" cy="1236569"/>
    <xdr:pic>
      <xdr:nvPicPr>
        <xdr:cNvPr id="1391" name="그림 1390" hidden="1">
          <a:extLst>
            <a:ext uri="{FF2B5EF4-FFF2-40B4-BE49-F238E27FC236}">
              <a16:creationId xmlns:a16="http://schemas.microsoft.com/office/drawing/2014/main" id="{D902F540-28E3-493A-8383-CF5C8F727284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49" y="1381125"/>
          <a:ext cx="1400400" cy="1236569"/>
        </a:xfrm>
        <a:prstGeom prst="rect">
          <a:avLst/>
        </a:prstGeom>
      </xdr:spPr>
    </xdr:pic>
    <xdr:clientData/>
  </xdr:oneCellAnchor>
  <xdr:oneCellAnchor>
    <xdr:from>
      <xdr:col>0</xdr:col>
      <xdr:colOff>83344</xdr:colOff>
      <xdr:row>4</xdr:row>
      <xdr:rowOff>0</xdr:rowOff>
    </xdr:from>
    <xdr:ext cx="1400400" cy="1238400"/>
    <xdr:pic>
      <xdr:nvPicPr>
        <xdr:cNvPr id="1392" name="그림 1391" hidden="1">
          <a:extLst>
            <a:ext uri="{FF2B5EF4-FFF2-40B4-BE49-F238E27FC236}">
              <a16:creationId xmlns:a16="http://schemas.microsoft.com/office/drawing/2014/main" id="{0707327B-F96F-4F67-BA23-A42C7EA2E74C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3344" y="138112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107157</xdr:colOff>
      <xdr:row>4</xdr:row>
      <xdr:rowOff>0</xdr:rowOff>
    </xdr:from>
    <xdr:ext cx="1400400" cy="1238400"/>
    <xdr:pic>
      <xdr:nvPicPr>
        <xdr:cNvPr id="1393" name="그림 1392" hidden="1">
          <a:extLst>
            <a:ext uri="{FF2B5EF4-FFF2-40B4-BE49-F238E27FC236}">
              <a16:creationId xmlns:a16="http://schemas.microsoft.com/office/drawing/2014/main" id="{0AB21680-5FC7-4CD6-8014-0A6D5536B6A2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157" y="138112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107153</xdr:colOff>
      <xdr:row>4</xdr:row>
      <xdr:rowOff>0</xdr:rowOff>
    </xdr:from>
    <xdr:ext cx="1400400" cy="1236567"/>
    <xdr:pic>
      <xdr:nvPicPr>
        <xdr:cNvPr id="1394" name="그림 1393" hidden="1">
          <a:extLst>
            <a:ext uri="{FF2B5EF4-FFF2-40B4-BE49-F238E27FC236}">
              <a16:creationId xmlns:a16="http://schemas.microsoft.com/office/drawing/2014/main" id="{E13827CF-41E9-4A18-9EB1-B65068A5D42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153" y="1381125"/>
          <a:ext cx="1400400" cy="1236567"/>
        </a:xfrm>
        <a:prstGeom prst="rect">
          <a:avLst/>
        </a:prstGeom>
      </xdr:spPr>
    </xdr:pic>
    <xdr:clientData/>
  </xdr:oneCellAnchor>
  <xdr:oneCellAnchor>
    <xdr:from>
      <xdr:col>0</xdr:col>
      <xdr:colOff>119061</xdr:colOff>
      <xdr:row>4</xdr:row>
      <xdr:rowOff>0</xdr:rowOff>
    </xdr:from>
    <xdr:ext cx="1400400" cy="1236571"/>
    <xdr:pic>
      <xdr:nvPicPr>
        <xdr:cNvPr id="1395" name="그림 1394" hidden="1">
          <a:extLst>
            <a:ext uri="{FF2B5EF4-FFF2-40B4-BE49-F238E27FC236}">
              <a16:creationId xmlns:a16="http://schemas.microsoft.com/office/drawing/2014/main" id="{AA426B7C-545C-4993-8AAD-246E0CF8D39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9061" y="1381125"/>
          <a:ext cx="1400400" cy="1236571"/>
        </a:xfrm>
        <a:prstGeom prst="rect">
          <a:avLst/>
        </a:prstGeom>
      </xdr:spPr>
    </xdr:pic>
    <xdr:clientData/>
  </xdr:oneCellAnchor>
  <xdr:oneCellAnchor>
    <xdr:from>
      <xdr:col>0</xdr:col>
      <xdr:colOff>107154</xdr:colOff>
      <xdr:row>4</xdr:row>
      <xdr:rowOff>0</xdr:rowOff>
    </xdr:from>
    <xdr:ext cx="1400400" cy="1236568"/>
    <xdr:pic>
      <xdr:nvPicPr>
        <xdr:cNvPr id="1396" name="그림 1395" hidden="1">
          <a:extLst>
            <a:ext uri="{FF2B5EF4-FFF2-40B4-BE49-F238E27FC236}">
              <a16:creationId xmlns:a16="http://schemas.microsoft.com/office/drawing/2014/main" id="{E26CF9C0-7C65-4401-9F1C-DE75829C75E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154" y="1381125"/>
          <a:ext cx="1400400" cy="1236568"/>
        </a:xfrm>
        <a:prstGeom prst="rect">
          <a:avLst/>
        </a:prstGeom>
      </xdr:spPr>
    </xdr:pic>
    <xdr:clientData/>
  </xdr:oneCellAnchor>
  <xdr:oneCellAnchor>
    <xdr:from>
      <xdr:col>0</xdr:col>
      <xdr:colOff>192630</xdr:colOff>
      <xdr:row>4</xdr:row>
      <xdr:rowOff>0</xdr:rowOff>
    </xdr:from>
    <xdr:ext cx="1400400" cy="1238400"/>
    <xdr:pic>
      <xdr:nvPicPr>
        <xdr:cNvPr id="1397" name="그림 1396" hidden="1">
          <a:extLst>
            <a:ext uri="{FF2B5EF4-FFF2-40B4-BE49-F238E27FC236}">
              <a16:creationId xmlns:a16="http://schemas.microsoft.com/office/drawing/2014/main" id="{2854CE08-4E18-4636-AAF6-674FA7FD7D8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2630" y="138112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178344</xdr:colOff>
      <xdr:row>4</xdr:row>
      <xdr:rowOff>0</xdr:rowOff>
    </xdr:from>
    <xdr:ext cx="1400400" cy="1238400"/>
    <xdr:pic>
      <xdr:nvPicPr>
        <xdr:cNvPr id="1398" name="그림 1397" hidden="1">
          <a:extLst>
            <a:ext uri="{FF2B5EF4-FFF2-40B4-BE49-F238E27FC236}">
              <a16:creationId xmlns:a16="http://schemas.microsoft.com/office/drawing/2014/main" id="{0BE2C84A-7654-48A0-9B39-9E1FC544226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8344" y="138112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164058</xdr:colOff>
      <xdr:row>4</xdr:row>
      <xdr:rowOff>0</xdr:rowOff>
    </xdr:from>
    <xdr:ext cx="1400400" cy="1238400"/>
    <xdr:pic>
      <xdr:nvPicPr>
        <xdr:cNvPr id="1399" name="그림 1398" hidden="1">
          <a:extLst>
            <a:ext uri="{FF2B5EF4-FFF2-40B4-BE49-F238E27FC236}">
              <a16:creationId xmlns:a16="http://schemas.microsoft.com/office/drawing/2014/main" id="{546B52BD-5026-4539-AFFC-1FD8D685F70C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4058" y="138112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185489</xdr:colOff>
      <xdr:row>4</xdr:row>
      <xdr:rowOff>0</xdr:rowOff>
    </xdr:from>
    <xdr:ext cx="1400400" cy="1243572"/>
    <xdr:pic>
      <xdr:nvPicPr>
        <xdr:cNvPr id="1400" name="그림 1399" hidden="1">
          <a:extLst>
            <a:ext uri="{FF2B5EF4-FFF2-40B4-BE49-F238E27FC236}">
              <a16:creationId xmlns:a16="http://schemas.microsoft.com/office/drawing/2014/main" id="{56BCE6B0-839B-4FED-B146-0898F7BE6C05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5489" y="1381125"/>
          <a:ext cx="1400400" cy="1243572"/>
        </a:xfrm>
        <a:prstGeom prst="rect">
          <a:avLst/>
        </a:prstGeom>
      </xdr:spPr>
    </xdr:pic>
    <xdr:clientData/>
  </xdr:oneCellAnchor>
  <xdr:oneCellAnchor>
    <xdr:from>
      <xdr:col>0</xdr:col>
      <xdr:colOff>183108</xdr:colOff>
      <xdr:row>4</xdr:row>
      <xdr:rowOff>0</xdr:rowOff>
    </xdr:from>
    <xdr:ext cx="1400400" cy="1236569"/>
    <xdr:pic>
      <xdr:nvPicPr>
        <xdr:cNvPr id="1401" name="그림 1400" hidden="1">
          <a:extLst>
            <a:ext uri="{FF2B5EF4-FFF2-40B4-BE49-F238E27FC236}">
              <a16:creationId xmlns:a16="http://schemas.microsoft.com/office/drawing/2014/main" id="{827952E7-58C5-4E7B-8402-36E1C57A95C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3108" y="1381125"/>
          <a:ext cx="1400400" cy="1236569"/>
        </a:xfrm>
        <a:prstGeom prst="rect">
          <a:avLst/>
        </a:prstGeom>
      </xdr:spPr>
    </xdr:pic>
    <xdr:clientData/>
  </xdr:oneCellAnchor>
  <xdr:oneCellAnchor>
    <xdr:from>
      <xdr:col>0</xdr:col>
      <xdr:colOff>159544</xdr:colOff>
      <xdr:row>4</xdr:row>
      <xdr:rowOff>0</xdr:rowOff>
    </xdr:from>
    <xdr:ext cx="1400400" cy="1238400"/>
    <xdr:pic>
      <xdr:nvPicPr>
        <xdr:cNvPr id="1402" name="그림 1401" hidden="1">
          <a:extLst>
            <a:ext uri="{FF2B5EF4-FFF2-40B4-BE49-F238E27FC236}">
              <a16:creationId xmlns:a16="http://schemas.microsoft.com/office/drawing/2014/main" id="{7912269F-1A0C-48EB-93AF-A1870D6B35D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544" y="138112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159540</xdr:colOff>
      <xdr:row>4</xdr:row>
      <xdr:rowOff>0</xdr:rowOff>
    </xdr:from>
    <xdr:ext cx="1400400" cy="1238400"/>
    <xdr:pic>
      <xdr:nvPicPr>
        <xdr:cNvPr id="1403" name="그림 1402" hidden="1">
          <a:extLst>
            <a:ext uri="{FF2B5EF4-FFF2-40B4-BE49-F238E27FC236}">
              <a16:creationId xmlns:a16="http://schemas.microsoft.com/office/drawing/2014/main" id="{52BD66C7-C8C1-4F57-848A-7A586A7C700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540" y="138112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145253</xdr:colOff>
      <xdr:row>4</xdr:row>
      <xdr:rowOff>0</xdr:rowOff>
    </xdr:from>
    <xdr:ext cx="1400400" cy="1238400"/>
    <xdr:pic>
      <xdr:nvPicPr>
        <xdr:cNvPr id="1404" name="그림 1403" hidden="1">
          <a:extLst>
            <a:ext uri="{FF2B5EF4-FFF2-40B4-BE49-F238E27FC236}">
              <a16:creationId xmlns:a16="http://schemas.microsoft.com/office/drawing/2014/main" id="{2BDE0FF4-9E62-4898-ACF5-294182E1E272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5253" y="138112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142872</xdr:colOff>
      <xdr:row>4</xdr:row>
      <xdr:rowOff>0</xdr:rowOff>
    </xdr:from>
    <xdr:ext cx="1400400" cy="1238400"/>
    <xdr:pic>
      <xdr:nvPicPr>
        <xdr:cNvPr id="1405" name="그림 1404" hidden="1">
          <a:extLst>
            <a:ext uri="{FF2B5EF4-FFF2-40B4-BE49-F238E27FC236}">
              <a16:creationId xmlns:a16="http://schemas.microsoft.com/office/drawing/2014/main" id="{CA407E15-08AA-4F8D-8FCA-2C86E0ADFEE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2872" y="138112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164298</xdr:colOff>
      <xdr:row>4</xdr:row>
      <xdr:rowOff>0</xdr:rowOff>
    </xdr:from>
    <xdr:ext cx="1400400" cy="1236569"/>
    <xdr:pic>
      <xdr:nvPicPr>
        <xdr:cNvPr id="1406" name="그림 1405" hidden="1">
          <a:extLst>
            <a:ext uri="{FF2B5EF4-FFF2-40B4-BE49-F238E27FC236}">
              <a16:creationId xmlns:a16="http://schemas.microsoft.com/office/drawing/2014/main" id="{3AD400A7-E087-490C-A9BF-E22714E969E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4298" y="1381125"/>
          <a:ext cx="1400400" cy="1236569"/>
        </a:xfrm>
        <a:prstGeom prst="rect">
          <a:avLst/>
        </a:prstGeom>
      </xdr:spPr>
    </xdr:pic>
    <xdr:clientData/>
  </xdr:oneCellAnchor>
  <xdr:oneCellAnchor>
    <xdr:from>
      <xdr:col>0</xdr:col>
      <xdr:colOff>173826</xdr:colOff>
      <xdr:row>4</xdr:row>
      <xdr:rowOff>0</xdr:rowOff>
    </xdr:from>
    <xdr:ext cx="1400400" cy="1238400"/>
    <xdr:pic>
      <xdr:nvPicPr>
        <xdr:cNvPr id="1407" name="그림 1406" hidden="1">
          <a:extLst>
            <a:ext uri="{FF2B5EF4-FFF2-40B4-BE49-F238E27FC236}">
              <a16:creationId xmlns:a16="http://schemas.microsoft.com/office/drawing/2014/main" id="{2EAF50E8-1647-4486-886C-3A95B9E5FD92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3826" y="138112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183352</xdr:colOff>
      <xdr:row>4</xdr:row>
      <xdr:rowOff>0</xdr:rowOff>
    </xdr:from>
    <xdr:ext cx="1400400" cy="1243572"/>
    <xdr:pic>
      <xdr:nvPicPr>
        <xdr:cNvPr id="1408" name="그림 1407" hidden="1">
          <a:extLst>
            <a:ext uri="{FF2B5EF4-FFF2-40B4-BE49-F238E27FC236}">
              <a16:creationId xmlns:a16="http://schemas.microsoft.com/office/drawing/2014/main" id="{B2C67E17-6871-446B-BD48-FA9802A1776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3352" y="1381125"/>
          <a:ext cx="1400400" cy="1243572"/>
        </a:xfrm>
        <a:prstGeom prst="rect">
          <a:avLst/>
        </a:prstGeom>
      </xdr:spPr>
    </xdr:pic>
    <xdr:clientData/>
  </xdr:oneCellAnchor>
  <xdr:oneCellAnchor>
    <xdr:from>
      <xdr:col>0</xdr:col>
      <xdr:colOff>157159</xdr:colOff>
      <xdr:row>4</xdr:row>
      <xdr:rowOff>0</xdr:rowOff>
    </xdr:from>
    <xdr:ext cx="1400400" cy="1236568"/>
    <xdr:pic>
      <xdr:nvPicPr>
        <xdr:cNvPr id="1409" name="그림 1408" hidden="1">
          <a:extLst>
            <a:ext uri="{FF2B5EF4-FFF2-40B4-BE49-F238E27FC236}">
              <a16:creationId xmlns:a16="http://schemas.microsoft.com/office/drawing/2014/main" id="{081B93A0-C9FC-4CF3-96B1-DB42DCE13EB5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7159" y="1381125"/>
          <a:ext cx="1400400" cy="1236568"/>
        </a:xfrm>
        <a:prstGeom prst="rect">
          <a:avLst/>
        </a:prstGeom>
      </xdr:spPr>
    </xdr:pic>
    <xdr:clientData/>
  </xdr:oneCellAnchor>
  <xdr:oneCellAnchor>
    <xdr:from>
      <xdr:col>0</xdr:col>
      <xdr:colOff>154778</xdr:colOff>
      <xdr:row>4</xdr:row>
      <xdr:rowOff>0</xdr:rowOff>
    </xdr:from>
    <xdr:ext cx="1400400" cy="1236570"/>
    <xdr:pic>
      <xdr:nvPicPr>
        <xdr:cNvPr id="1410" name="그림 1409" hidden="1">
          <a:extLst>
            <a:ext uri="{FF2B5EF4-FFF2-40B4-BE49-F238E27FC236}">
              <a16:creationId xmlns:a16="http://schemas.microsoft.com/office/drawing/2014/main" id="{2E3F4C6A-CCB6-4328-8794-F168A70E6AE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4778" y="1381125"/>
          <a:ext cx="1400400" cy="1236570"/>
        </a:xfrm>
        <a:prstGeom prst="rect">
          <a:avLst/>
        </a:prstGeom>
      </xdr:spPr>
    </xdr:pic>
    <xdr:clientData/>
  </xdr:oneCellAnchor>
  <xdr:oneCellAnchor>
    <xdr:from>
      <xdr:col>0</xdr:col>
      <xdr:colOff>193880</xdr:colOff>
      <xdr:row>4</xdr:row>
      <xdr:rowOff>0</xdr:rowOff>
    </xdr:from>
    <xdr:ext cx="1400400" cy="1231200"/>
    <xdr:pic>
      <xdr:nvPicPr>
        <xdr:cNvPr id="1411" name="그림 1410" hidden="1">
          <a:extLst>
            <a:ext uri="{FF2B5EF4-FFF2-40B4-BE49-F238E27FC236}">
              <a16:creationId xmlns:a16="http://schemas.microsoft.com/office/drawing/2014/main" id="{21F6B103-E608-4889-A99E-6DC8C8577EA4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3880" y="138112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176090</xdr:colOff>
      <xdr:row>4</xdr:row>
      <xdr:rowOff>0</xdr:rowOff>
    </xdr:from>
    <xdr:ext cx="1400400" cy="1239574"/>
    <xdr:pic>
      <xdr:nvPicPr>
        <xdr:cNvPr id="1412" name="그림 1411" hidden="1">
          <a:extLst>
            <a:ext uri="{FF2B5EF4-FFF2-40B4-BE49-F238E27FC236}">
              <a16:creationId xmlns:a16="http://schemas.microsoft.com/office/drawing/2014/main" id="{8483E95B-589C-417D-9161-43472B4BCC8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6090" y="1381125"/>
          <a:ext cx="1400400" cy="1239574"/>
        </a:xfrm>
        <a:prstGeom prst="rect">
          <a:avLst/>
        </a:prstGeom>
      </xdr:spPr>
    </xdr:pic>
    <xdr:clientData/>
  </xdr:oneCellAnchor>
  <xdr:oneCellAnchor>
    <xdr:from>
      <xdr:col>0</xdr:col>
      <xdr:colOff>173707</xdr:colOff>
      <xdr:row>4</xdr:row>
      <xdr:rowOff>0</xdr:rowOff>
    </xdr:from>
    <xdr:ext cx="1400400" cy="1231200"/>
    <xdr:pic>
      <xdr:nvPicPr>
        <xdr:cNvPr id="1413" name="그림 1412" hidden="1">
          <a:extLst>
            <a:ext uri="{FF2B5EF4-FFF2-40B4-BE49-F238E27FC236}">
              <a16:creationId xmlns:a16="http://schemas.microsoft.com/office/drawing/2014/main" id="{9706AE72-A517-437C-A33D-751D4F82A54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3707" y="138112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205443</xdr:colOff>
      <xdr:row>4</xdr:row>
      <xdr:rowOff>0</xdr:rowOff>
    </xdr:from>
    <xdr:ext cx="1400400" cy="1231200"/>
    <xdr:pic>
      <xdr:nvPicPr>
        <xdr:cNvPr id="1414" name="그림 1413" hidden="1">
          <a:extLst>
            <a:ext uri="{FF2B5EF4-FFF2-40B4-BE49-F238E27FC236}">
              <a16:creationId xmlns:a16="http://schemas.microsoft.com/office/drawing/2014/main" id="{B347C61A-7BAD-4F73-BD24-7D0358726552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5443" y="138112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171408</xdr:colOff>
      <xdr:row>4</xdr:row>
      <xdr:rowOff>0</xdr:rowOff>
    </xdr:from>
    <xdr:ext cx="1400400" cy="1236374"/>
    <xdr:pic>
      <xdr:nvPicPr>
        <xdr:cNvPr id="1415" name="그림 1414" hidden="1">
          <a:extLst>
            <a:ext uri="{FF2B5EF4-FFF2-40B4-BE49-F238E27FC236}">
              <a16:creationId xmlns:a16="http://schemas.microsoft.com/office/drawing/2014/main" id="{EE9BA416-F5CA-4CF8-9918-C9A4F931C0C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1408" y="1381125"/>
          <a:ext cx="1400400" cy="1236374"/>
        </a:xfrm>
        <a:prstGeom prst="rect">
          <a:avLst/>
        </a:prstGeom>
      </xdr:spPr>
    </xdr:pic>
    <xdr:clientData/>
  </xdr:oneCellAnchor>
  <xdr:oneCellAnchor>
    <xdr:from>
      <xdr:col>0</xdr:col>
      <xdr:colOff>166686</xdr:colOff>
      <xdr:row>4</xdr:row>
      <xdr:rowOff>0</xdr:rowOff>
    </xdr:from>
    <xdr:ext cx="1400400" cy="1236371"/>
    <xdr:pic>
      <xdr:nvPicPr>
        <xdr:cNvPr id="1416" name="그림 1415" hidden="1">
          <a:extLst>
            <a:ext uri="{FF2B5EF4-FFF2-40B4-BE49-F238E27FC236}">
              <a16:creationId xmlns:a16="http://schemas.microsoft.com/office/drawing/2014/main" id="{445D8B2F-CC06-4CC8-9939-29F5806B6AE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6686" y="1381125"/>
          <a:ext cx="1400400" cy="1236371"/>
        </a:xfrm>
        <a:prstGeom prst="rect">
          <a:avLst/>
        </a:prstGeom>
      </xdr:spPr>
    </xdr:pic>
    <xdr:clientData/>
  </xdr:oneCellAnchor>
  <xdr:oneCellAnchor>
    <xdr:from>
      <xdr:col>0</xdr:col>
      <xdr:colOff>182053</xdr:colOff>
      <xdr:row>4</xdr:row>
      <xdr:rowOff>0</xdr:rowOff>
    </xdr:from>
    <xdr:ext cx="1400400" cy="1239574"/>
    <xdr:pic>
      <xdr:nvPicPr>
        <xdr:cNvPr id="1417" name="그림 1416" hidden="1">
          <a:extLst>
            <a:ext uri="{FF2B5EF4-FFF2-40B4-BE49-F238E27FC236}">
              <a16:creationId xmlns:a16="http://schemas.microsoft.com/office/drawing/2014/main" id="{CEF3610E-9F83-4CAE-8FBD-A69796DBE046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2053" y="1381125"/>
          <a:ext cx="1400400" cy="1239574"/>
        </a:xfrm>
        <a:prstGeom prst="rect">
          <a:avLst/>
        </a:prstGeom>
      </xdr:spPr>
    </xdr:pic>
    <xdr:clientData/>
  </xdr:oneCellAnchor>
  <xdr:oneCellAnchor>
    <xdr:from>
      <xdr:col>0</xdr:col>
      <xdr:colOff>176131</xdr:colOff>
      <xdr:row>4</xdr:row>
      <xdr:rowOff>0</xdr:rowOff>
    </xdr:from>
    <xdr:ext cx="1400400" cy="1231200"/>
    <xdr:pic>
      <xdr:nvPicPr>
        <xdr:cNvPr id="1418" name="그림 1417" hidden="1">
          <a:extLst>
            <a:ext uri="{FF2B5EF4-FFF2-40B4-BE49-F238E27FC236}">
              <a16:creationId xmlns:a16="http://schemas.microsoft.com/office/drawing/2014/main" id="{64B205E6-A205-44BC-BA7F-993EDCB1D67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6131" y="138112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1564342" cy="1239973"/>
    <xdr:pic>
      <xdr:nvPicPr>
        <xdr:cNvPr id="1419" name="그림 1418" hidden="1">
          <a:extLst>
            <a:ext uri="{FF2B5EF4-FFF2-40B4-BE49-F238E27FC236}">
              <a16:creationId xmlns:a16="http://schemas.microsoft.com/office/drawing/2014/main" id="{7CA2F948-B02E-462D-8292-760534FD9B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0" y="1381125"/>
          <a:ext cx="1564342" cy="1239973"/>
        </a:xfrm>
        <a:prstGeom prst="rect">
          <a:avLst/>
        </a:prstGeom>
      </xdr:spPr>
    </xdr:pic>
    <xdr:clientData/>
  </xdr:oneCellAnchor>
  <xdr:oneCellAnchor>
    <xdr:from>
      <xdr:col>0</xdr:col>
      <xdr:colOff>100854</xdr:colOff>
      <xdr:row>4</xdr:row>
      <xdr:rowOff>0</xdr:rowOff>
    </xdr:from>
    <xdr:ext cx="1452283" cy="1195398"/>
    <xdr:pic>
      <xdr:nvPicPr>
        <xdr:cNvPr id="1420" name="그림 1419" hidden="1">
          <a:extLst>
            <a:ext uri="{FF2B5EF4-FFF2-40B4-BE49-F238E27FC236}">
              <a16:creationId xmlns:a16="http://schemas.microsoft.com/office/drawing/2014/main" id="{C87A38E7-55EE-4B70-A3B2-5AE736CD69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00854" y="1381125"/>
          <a:ext cx="1452283" cy="1195398"/>
        </a:xfrm>
        <a:prstGeom prst="rect">
          <a:avLst/>
        </a:prstGeom>
      </xdr:spPr>
    </xdr:pic>
    <xdr:clientData/>
  </xdr:oneCellAnchor>
  <xdr:oneCellAnchor>
    <xdr:from>
      <xdr:col>0</xdr:col>
      <xdr:colOff>88526</xdr:colOff>
      <xdr:row>4</xdr:row>
      <xdr:rowOff>0</xdr:rowOff>
    </xdr:from>
    <xdr:ext cx="1430991" cy="1209675"/>
    <xdr:pic>
      <xdr:nvPicPr>
        <xdr:cNvPr id="1421" name="그림 1420" hidden="1">
          <a:extLst>
            <a:ext uri="{FF2B5EF4-FFF2-40B4-BE49-F238E27FC236}">
              <a16:creationId xmlns:a16="http://schemas.microsoft.com/office/drawing/2014/main" id="{0F9DC20F-13FA-45C2-B4B9-298B0D940D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91" b="391"/>
        <a:stretch/>
      </xdr:blipFill>
      <xdr:spPr>
        <a:xfrm>
          <a:off x="88526" y="1381125"/>
          <a:ext cx="1430991" cy="12096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1562100" cy="1190625"/>
    <xdr:pic>
      <xdr:nvPicPr>
        <xdr:cNvPr id="1422" name="그림 1421" hidden="1">
          <a:extLst>
            <a:ext uri="{FF2B5EF4-FFF2-40B4-BE49-F238E27FC236}">
              <a16:creationId xmlns:a16="http://schemas.microsoft.com/office/drawing/2014/main" id="{08A58376-BB67-4D42-BB0D-82ECA44122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890" b="11890"/>
        <a:stretch/>
      </xdr:blipFill>
      <xdr:spPr>
        <a:xfrm>
          <a:off x="0" y="1381125"/>
          <a:ext cx="1562100" cy="11906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1571624" cy="1457125"/>
    <xdr:pic>
      <xdr:nvPicPr>
        <xdr:cNvPr id="1423" name="그림 1422" hidden="1">
          <a:extLst>
            <a:ext uri="{FF2B5EF4-FFF2-40B4-BE49-F238E27FC236}">
              <a16:creationId xmlns:a16="http://schemas.microsoft.com/office/drawing/2014/main" id="{B85BC54F-F0DD-4250-996A-A07F61682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939" b="3939"/>
        <a:stretch/>
      </xdr:blipFill>
      <xdr:spPr>
        <a:xfrm>
          <a:off x="0" y="1381125"/>
          <a:ext cx="1571624" cy="1457125"/>
        </a:xfrm>
        <a:prstGeom prst="rect">
          <a:avLst/>
        </a:prstGeom>
      </xdr:spPr>
    </xdr:pic>
    <xdr:clientData/>
  </xdr:oneCellAnchor>
  <xdr:oneCellAnchor>
    <xdr:from>
      <xdr:col>0</xdr:col>
      <xdr:colOff>131109</xdr:colOff>
      <xdr:row>4</xdr:row>
      <xdr:rowOff>0</xdr:rowOff>
    </xdr:from>
    <xdr:ext cx="1415304" cy="1234800"/>
    <xdr:pic>
      <xdr:nvPicPr>
        <xdr:cNvPr id="1424" name="그림 1423" hidden="1">
          <a:extLst>
            <a:ext uri="{FF2B5EF4-FFF2-40B4-BE49-F238E27FC236}">
              <a16:creationId xmlns:a16="http://schemas.microsoft.com/office/drawing/2014/main" id="{CA3ABA40-3B63-40D7-B38B-351B897B10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1109" y="1381125"/>
          <a:ext cx="1415304" cy="1234800"/>
        </a:xfrm>
        <a:prstGeom prst="rect">
          <a:avLst/>
        </a:prstGeom>
      </xdr:spPr>
    </xdr:pic>
    <xdr:clientData/>
  </xdr:oneCellAnchor>
  <xdr:oneCellAnchor>
    <xdr:from>
      <xdr:col>0</xdr:col>
      <xdr:colOff>219726</xdr:colOff>
      <xdr:row>4</xdr:row>
      <xdr:rowOff>0</xdr:rowOff>
    </xdr:from>
    <xdr:ext cx="1399090" cy="1230604"/>
    <xdr:pic>
      <xdr:nvPicPr>
        <xdr:cNvPr id="1425" name="그림 1424" hidden="1">
          <a:extLst>
            <a:ext uri="{FF2B5EF4-FFF2-40B4-BE49-F238E27FC236}">
              <a16:creationId xmlns:a16="http://schemas.microsoft.com/office/drawing/2014/main" id="{5452CA30-DA04-463A-8C69-A715B191BD2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19726" y="1381125"/>
          <a:ext cx="1399090" cy="1230604"/>
        </a:xfrm>
        <a:prstGeom prst="rect">
          <a:avLst/>
        </a:prstGeom>
      </xdr:spPr>
    </xdr:pic>
    <xdr:clientData/>
  </xdr:oneCellAnchor>
  <xdr:oneCellAnchor>
    <xdr:from>
      <xdr:col>0</xdr:col>
      <xdr:colOff>242138</xdr:colOff>
      <xdr:row>4</xdr:row>
      <xdr:rowOff>0</xdr:rowOff>
    </xdr:from>
    <xdr:ext cx="1399090" cy="1230604"/>
    <xdr:pic>
      <xdr:nvPicPr>
        <xdr:cNvPr id="1426" name="그림 1425" hidden="1">
          <a:extLst>
            <a:ext uri="{FF2B5EF4-FFF2-40B4-BE49-F238E27FC236}">
              <a16:creationId xmlns:a16="http://schemas.microsoft.com/office/drawing/2014/main" id="{3C84AB9E-B26B-47F8-B7BC-727D2FF3C11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2138" y="1381125"/>
          <a:ext cx="1399090" cy="1230604"/>
        </a:xfrm>
        <a:prstGeom prst="rect">
          <a:avLst/>
        </a:prstGeom>
      </xdr:spPr>
    </xdr:pic>
    <xdr:clientData/>
  </xdr:oneCellAnchor>
  <xdr:oneCellAnchor>
    <xdr:from>
      <xdr:col>0</xdr:col>
      <xdr:colOff>224775</xdr:colOff>
      <xdr:row>4</xdr:row>
      <xdr:rowOff>0</xdr:rowOff>
    </xdr:from>
    <xdr:ext cx="1399090" cy="1230604"/>
    <xdr:pic>
      <xdr:nvPicPr>
        <xdr:cNvPr id="1427" name="그림 1426" hidden="1">
          <a:extLst>
            <a:ext uri="{FF2B5EF4-FFF2-40B4-BE49-F238E27FC236}">
              <a16:creationId xmlns:a16="http://schemas.microsoft.com/office/drawing/2014/main" id="{6DDF58FF-B38C-4E0D-909E-75960CAEC22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4775" y="1381125"/>
          <a:ext cx="1399090" cy="1230604"/>
        </a:xfrm>
        <a:prstGeom prst="rect">
          <a:avLst/>
        </a:prstGeom>
      </xdr:spPr>
    </xdr:pic>
    <xdr:clientData/>
  </xdr:oneCellAnchor>
  <xdr:oneCellAnchor>
    <xdr:from>
      <xdr:col>0</xdr:col>
      <xdr:colOff>201707</xdr:colOff>
      <xdr:row>4</xdr:row>
      <xdr:rowOff>0</xdr:rowOff>
    </xdr:from>
    <xdr:ext cx="1399090" cy="1230604"/>
    <xdr:pic>
      <xdr:nvPicPr>
        <xdr:cNvPr id="1428" name="그림 1427" hidden="1">
          <a:extLst>
            <a:ext uri="{FF2B5EF4-FFF2-40B4-BE49-F238E27FC236}">
              <a16:creationId xmlns:a16="http://schemas.microsoft.com/office/drawing/2014/main" id="{73299BDF-5389-4F98-8A35-E935D35DCF8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1707" y="1381125"/>
          <a:ext cx="1399090" cy="1230604"/>
        </a:xfrm>
        <a:prstGeom prst="rect">
          <a:avLst/>
        </a:prstGeom>
      </xdr:spPr>
    </xdr:pic>
    <xdr:clientData/>
  </xdr:oneCellAnchor>
  <xdr:oneCellAnchor>
    <xdr:from>
      <xdr:col>0</xdr:col>
      <xdr:colOff>235325</xdr:colOff>
      <xdr:row>4</xdr:row>
      <xdr:rowOff>0</xdr:rowOff>
    </xdr:from>
    <xdr:ext cx="1399090" cy="1230604"/>
    <xdr:pic>
      <xdr:nvPicPr>
        <xdr:cNvPr id="1429" name="그림 1428" hidden="1">
          <a:extLst>
            <a:ext uri="{FF2B5EF4-FFF2-40B4-BE49-F238E27FC236}">
              <a16:creationId xmlns:a16="http://schemas.microsoft.com/office/drawing/2014/main" id="{4E1F4542-1767-4CE0-8C66-13348B0FBF9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35325" y="1381125"/>
          <a:ext cx="1399090" cy="1230604"/>
        </a:xfrm>
        <a:prstGeom prst="rect">
          <a:avLst/>
        </a:prstGeom>
      </xdr:spPr>
    </xdr:pic>
    <xdr:clientData/>
  </xdr:oneCellAnchor>
  <xdr:oneCellAnchor>
    <xdr:from>
      <xdr:col>0</xdr:col>
      <xdr:colOff>224117</xdr:colOff>
      <xdr:row>4</xdr:row>
      <xdr:rowOff>0</xdr:rowOff>
    </xdr:from>
    <xdr:ext cx="1399090" cy="1230604"/>
    <xdr:pic>
      <xdr:nvPicPr>
        <xdr:cNvPr id="1430" name="그림 1429" hidden="1">
          <a:extLst>
            <a:ext uri="{FF2B5EF4-FFF2-40B4-BE49-F238E27FC236}">
              <a16:creationId xmlns:a16="http://schemas.microsoft.com/office/drawing/2014/main" id="{35893ECE-43AB-4220-90EC-810D8A534B0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4117" y="1381125"/>
          <a:ext cx="1399090" cy="1230604"/>
        </a:xfrm>
        <a:prstGeom prst="rect">
          <a:avLst/>
        </a:prstGeom>
      </xdr:spPr>
    </xdr:pic>
    <xdr:clientData/>
  </xdr:oneCellAnchor>
  <xdr:oneCellAnchor>
    <xdr:from>
      <xdr:col>0</xdr:col>
      <xdr:colOff>187098</xdr:colOff>
      <xdr:row>4</xdr:row>
      <xdr:rowOff>0</xdr:rowOff>
    </xdr:from>
    <xdr:ext cx="1400400" cy="1230604"/>
    <xdr:pic>
      <xdr:nvPicPr>
        <xdr:cNvPr id="1431" name="그림 1430" hidden="1">
          <a:extLst>
            <a:ext uri="{FF2B5EF4-FFF2-40B4-BE49-F238E27FC236}">
              <a16:creationId xmlns:a16="http://schemas.microsoft.com/office/drawing/2014/main" id="{329E5709-25F3-4429-937F-58840962D90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7098" y="138112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182616</xdr:colOff>
      <xdr:row>4</xdr:row>
      <xdr:rowOff>0</xdr:rowOff>
    </xdr:from>
    <xdr:ext cx="1400400" cy="1230604"/>
    <xdr:pic>
      <xdr:nvPicPr>
        <xdr:cNvPr id="1432" name="그림 1431" hidden="1">
          <a:extLst>
            <a:ext uri="{FF2B5EF4-FFF2-40B4-BE49-F238E27FC236}">
              <a16:creationId xmlns:a16="http://schemas.microsoft.com/office/drawing/2014/main" id="{51E6CC86-F844-4670-B7B0-3FD053EFD76C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2616" y="138112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189339</xdr:colOff>
      <xdr:row>4</xdr:row>
      <xdr:rowOff>0</xdr:rowOff>
    </xdr:from>
    <xdr:ext cx="1400400" cy="1230604"/>
    <xdr:pic>
      <xdr:nvPicPr>
        <xdr:cNvPr id="1433" name="그림 1432" hidden="1">
          <a:extLst>
            <a:ext uri="{FF2B5EF4-FFF2-40B4-BE49-F238E27FC236}">
              <a16:creationId xmlns:a16="http://schemas.microsoft.com/office/drawing/2014/main" id="{1C815D81-C081-43DD-AF9B-CFBFFA51466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9339" y="138112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184856</xdr:colOff>
      <xdr:row>4</xdr:row>
      <xdr:rowOff>0</xdr:rowOff>
    </xdr:from>
    <xdr:ext cx="1400400" cy="1230604"/>
    <xdr:pic>
      <xdr:nvPicPr>
        <xdr:cNvPr id="1434" name="그림 1433" hidden="1">
          <a:extLst>
            <a:ext uri="{FF2B5EF4-FFF2-40B4-BE49-F238E27FC236}">
              <a16:creationId xmlns:a16="http://schemas.microsoft.com/office/drawing/2014/main" id="{C792D807-2B72-4655-AADF-533B83199DC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4856" y="138112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183775</xdr:colOff>
      <xdr:row>4</xdr:row>
      <xdr:rowOff>0</xdr:rowOff>
    </xdr:from>
    <xdr:ext cx="1400400" cy="1230604"/>
    <xdr:pic>
      <xdr:nvPicPr>
        <xdr:cNvPr id="1435" name="그림 1434" hidden="1">
          <a:extLst>
            <a:ext uri="{FF2B5EF4-FFF2-40B4-BE49-F238E27FC236}">
              <a16:creationId xmlns:a16="http://schemas.microsoft.com/office/drawing/2014/main" id="{7C2925CA-9D41-489D-BFC7-A893D10763D6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3775" y="138112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198301</xdr:colOff>
      <xdr:row>4</xdr:row>
      <xdr:rowOff>0</xdr:rowOff>
    </xdr:from>
    <xdr:ext cx="1400400" cy="1230604"/>
    <xdr:pic>
      <xdr:nvPicPr>
        <xdr:cNvPr id="1436" name="그림 1435" hidden="1">
          <a:extLst>
            <a:ext uri="{FF2B5EF4-FFF2-40B4-BE49-F238E27FC236}">
              <a16:creationId xmlns:a16="http://schemas.microsoft.com/office/drawing/2014/main" id="{918DFCEE-EED2-4DE9-AAE7-A0BA91750E8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8301" y="138112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168085</xdr:colOff>
      <xdr:row>4</xdr:row>
      <xdr:rowOff>0</xdr:rowOff>
    </xdr:from>
    <xdr:ext cx="1400400" cy="1230604"/>
    <xdr:pic>
      <xdr:nvPicPr>
        <xdr:cNvPr id="1437" name="그림 1436" hidden="1">
          <a:extLst>
            <a:ext uri="{FF2B5EF4-FFF2-40B4-BE49-F238E27FC236}">
              <a16:creationId xmlns:a16="http://schemas.microsoft.com/office/drawing/2014/main" id="{C2E6E9E8-6607-427E-9645-0A5E9A782FB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8085" y="138112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168087</xdr:colOff>
      <xdr:row>4</xdr:row>
      <xdr:rowOff>0</xdr:rowOff>
    </xdr:from>
    <xdr:ext cx="1400400" cy="1230604"/>
    <xdr:pic>
      <xdr:nvPicPr>
        <xdr:cNvPr id="1438" name="그림 1437" hidden="1">
          <a:extLst>
            <a:ext uri="{FF2B5EF4-FFF2-40B4-BE49-F238E27FC236}">
              <a16:creationId xmlns:a16="http://schemas.microsoft.com/office/drawing/2014/main" id="{F534960F-C8B6-4E64-A312-509EB8B6FCF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8087" y="138112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155863</xdr:colOff>
      <xdr:row>4</xdr:row>
      <xdr:rowOff>0</xdr:rowOff>
    </xdr:from>
    <xdr:ext cx="1400400" cy="1230604"/>
    <xdr:pic>
      <xdr:nvPicPr>
        <xdr:cNvPr id="1439" name="그림 1438" hidden="1">
          <a:extLst>
            <a:ext uri="{FF2B5EF4-FFF2-40B4-BE49-F238E27FC236}">
              <a16:creationId xmlns:a16="http://schemas.microsoft.com/office/drawing/2014/main" id="{556E8C02-AA0B-4268-82E8-663B9229D762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5863" y="138112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190500</xdr:colOff>
      <xdr:row>4</xdr:row>
      <xdr:rowOff>0</xdr:rowOff>
    </xdr:from>
    <xdr:ext cx="1400400" cy="1230604"/>
    <xdr:pic>
      <xdr:nvPicPr>
        <xdr:cNvPr id="1440" name="그림 1439" hidden="1">
          <a:extLst>
            <a:ext uri="{FF2B5EF4-FFF2-40B4-BE49-F238E27FC236}">
              <a16:creationId xmlns:a16="http://schemas.microsoft.com/office/drawing/2014/main" id="{EC19A784-1048-42DE-9E9F-54CC5BA1516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500" y="138112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138885</xdr:colOff>
      <xdr:row>4</xdr:row>
      <xdr:rowOff>0</xdr:rowOff>
    </xdr:from>
    <xdr:ext cx="1400400" cy="1231200"/>
    <xdr:pic>
      <xdr:nvPicPr>
        <xdr:cNvPr id="1441" name="그림 1440" hidden="1">
          <a:extLst>
            <a:ext uri="{FF2B5EF4-FFF2-40B4-BE49-F238E27FC236}">
              <a16:creationId xmlns:a16="http://schemas.microsoft.com/office/drawing/2014/main" id="{74AD73FC-1F83-4364-861B-C5BA073571D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8885" y="138112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159576</xdr:colOff>
      <xdr:row>4</xdr:row>
      <xdr:rowOff>0</xdr:rowOff>
    </xdr:from>
    <xdr:ext cx="1400400" cy="1231200"/>
    <xdr:pic>
      <xdr:nvPicPr>
        <xdr:cNvPr id="1442" name="그림 1441" hidden="1">
          <a:extLst>
            <a:ext uri="{FF2B5EF4-FFF2-40B4-BE49-F238E27FC236}">
              <a16:creationId xmlns:a16="http://schemas.microsoft.com/office/drawing/2014/main" id="{5382F9A7-7156-4A7E-8AF2-3F13FA65CC76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576" y="138112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159575</xdr:colOff>
      <xdr:row>4</xdr:row>
      <xdr:rowOff>0</xdr:rowOff>
    </xdr:from>
    <xdr:ext cx="1400400" cy="1231200"/>
    <xdr:pic>
      <xdr:nvPicPr>
        <xdr:cNvPr id="1443" name="그림 1442" hidden="1">
          <a:extLst>
            <a:ext uri="{FF2B5EF4-FFF2-40B4-BE49-F238E27FC236}">
              <a16:creationId xmlns:a16="http://schemas.microsoft.com/office/drawing/2014/main" id="{A1AD92CF-9F48-4006-B649-4AF57961ED65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575" y="138112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145423</xdr:colOff>
      <xdr:row>4</xdr:row>
      <xdr:rowOff>0</xdr:rowOff>
    </xdr:from>
    <xdr:ext cx="1399090" cy="1231200"/>
    <xdr:pic>
      <xdr:nvPicPr>
        <xdr:cNvPr id="1444" name="그림 1443" hidden="1">
          <a:extLst>
            <a:ext uri="{FF2B5EF4-FFF2-40B4-BE49-F238E27FC236}">
              <a16:creationId xmlns:a16="http://schemas.microsoft.com/office/drawing/2014/main" id="{3B63C79D-C397-4884-BE7D-0163CCA44D6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5423" y="1381125"/>
          <a:ext cx="1399090" cy="1231200"/>
        </a:xfrm>
        <a:prstGeom prst="rect">
          <a:avLst/>
        </a:prstGeom>
      </xdr:spPr>
    </xdr:pic>
    <xdr:clientData/>
  </xdr:oneCellAnchor>
  <xdr:oneCellAnchor>
    <xdr:from>
      <xdr:col>0</xdr:col>
      <xdr:colOff>148069</xdr:colOff>
      <xdr:row>4</xdr:row>
      <xdr:rowOff>0</xdr:rowOff>
    </xdr:from>
    <xdr:ext cx="1399090" cy="1231200"/>
    <xdr:pic>
      <xdr:nvPicPr>
        <xdr:cNvPr id="1445" name="그림 1444" hidden="1">
          <a:extLst>
            <a:ext uri="{FF2B5EF4-FFF2-40B4-BE49-F238E27FC236}">
              <a16:creationId xmlns:a16="http://schemas.microsoft.com/office/drawing/2014/main" id="{73A19853-DC2E-4314-B874-FA2A1425088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8069" y="1381125"/>
          <a:ext cx="1399090" cy="1231200"/>
        </a:xfrm>
        <a:prstGeom prst="rect">
          <a:avLst/>
        </a:prstGeom>
      </xdr:spPr>
    </xdr:pic>
    <xdr:clientData/>
  </xdr:oneCellAnchor>
  <xdr:oneCellAnchor>
    <xdr:from>
      <xdr:col>0</xdr:col>
      <xdr:colOff>138544</xdr:colOff>
      <xdr:row>4</xdr:row>
      <xdr:rowOff>0</xdr:rowOff>
    </xdr:from>
    <xdr:ext cx="1399090" cy="1231200"/>
    <xdr:pic>
      <xdr:nvPicPr>
        <xdr:cNvPr id="1446" name="그림 1445" hidden="1">
          <a:extLst>
            <a:ext uri="{FF2B5EF4-FFF2-40B4-BE49-F238E27FC236}">
              <a16:creationId xmlns:a16="http://schemas.microsoft.com/office/drawing/2014/main" id="{FC86DF68-5E13-4454-A1B2-3472097AA6F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8544" y="1381125"/>
          <a:ext cx="1399090" cy="1231200"/>
        </a:xfrm>
        <a:prstGeom prst="rect">
          <a:avLst/>
        </a:prstGeom>
      </xdr:spPr>
    </xdr:pic>
    <xdr:clientData/>
  </xdr:oneCellAnchor>
  <xdr:oneCellAnchor>
    <xdr:from>
      <xdr:col>0</xdr:col>
      <xdr:colOff>176236</xdr:colOff>
      <xdr:row>4</xdr:row>
      <xdr:rowOff>0</xdr:rowOff>
    </xdr:from>
    <xdr:ext cx="1400400" cy="1231200"/>
    <xdr:pic>
      <xdr:nvPicPr>
        <xdr:cNvPr id="1447" name="그림 1446" hidden="1">
          <a:extLst>
            <a:ext uri="{FF2B5EF4-FFF2-40B4-BE49-F238E27FC236}">
              <a16:creationId xmlns:a16="http://schemas.microsoft.com/office/drawing/2014/main" id="{3C420E6E-FB5B-4FB7-BD3D-9AE6CD58AD9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6236" y="138112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121226</xdr:colOff>
      <xdr:row>4</xdr:row>
      <xdr:rowOff>0</xdr:rowOff>
    </xdr:from>
    <xdr:ext cx="1400400" cy="1231200"/>
    <xdr:pic>
      <xdr:nvPicPr>
        <xdr:cNvPr id="1448" name="그림 1447" hidden="1">
          <a:extLst>
            <a:ext uri="{FF2B5EF4-FFF2-40B4-BE49-F238E27FC236}">
              <a16:creationId xmlns:a16="http://schemas.microsoft.com/office/drawing/2014/main" id="{AF41EE0C-3987-4DB0-911F-B1B096DF98DC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1226" y="138112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129379</xdr:colOff>
      <xdr:row>4</xdr:row>
      <xdr:rowOff>0</xdr:rowOff>
    </xdr:from>
    <xdr:ext cx="1400400" cy="1231200"/>
    <xdr:pic>
      <xdr:nvPicPr>
        <xdr:cNvPr id="1449" name="그림 1448" hidden="1">
          <a:extLst>
            <a:ext uri="{FF2B5EF4-FFF2-40B4-BE49-F238E27FC236}">
              <a16:creationId xmlns:a16="http://schemas.microsoft.com/office/drawing/2014/main" id="{EA1B4260-5FC9-416F-A0DF-C90F4197C66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9379" y="138112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136295</xdr:colOff>
      <xdr:row>4</xdr:row>
      <xdr:rowOff>0</xdr:rowOff>
    </xdr:from>
    <xdr:ext cx="1400400" cy="1231200"/>
    <xdr:pic>
      <xdr:nvPicPr>
        <xdr:cNvPr id="1450" name="그림 1449" hidden="1">
          <a:extLst>
            <a:ext uri="{FF2B5EF4-FFF2-40B4-BE49-F238E27FC236}">
              <a16:creationId xmlns:a16="http://schemas.microsoft.com/office/drawing/2014/main" id="{EA422BF2-0113-4BC0-9FD9-5A4CAAADCDA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6295" y="138112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168392</xdr:colOff>
      <xdr:row>4</xdr:row>
      <xdr:rowOff>0</xdr:rowOff>
    </xdr:from>
    <xdr:ext cx="1400400" cy="1231200"/>
    <xdr:pic>
      <xdr:nvPicPr>
        <xdr:cNvPr id="1451" name="그림 1450" hidden="1">
          <a:extLst>
            <a:ext uri="{FF2B5EF4-FFF2-40B4-BE49-F238E27FC236}">
              <a16:creationId xmlns:a16="http://schemas.microsoft.com/office/drawing/2014/main" id="{6D6D97A4-3737-45B5-ADC8-8ECA6325FE6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8392" y="138112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158842</xdr:colOff>
      <xdr:row>4</xdr:row>
      <xdr:rowOff>0</xdr:rowOff>
    </xdr:from>
    <xdr:ext cx="1400400" cy="1231200"/>
    <xdr:pic>
      <xdr:nvPicPr>
        <xdr:cNvPr id="1452" name="그림 1451" hidden="1">
          <a:extLst>
            <a:ext uri="{FF2B5EF4-FFF2-40B4-BE49-F238E27FC236}">
              <a16:creationId xmlns:a16="http://schemas.microsoft.com/office/drawing/2014/main" id="{D7E92FD0-13C0-4160-A7B3-E17DF8153A9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8842" y="138112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168738</xdr:colOff>
      <xdr:row>4</xdr:row>
      <xdr:rowOff>0</xdr:rowOff>
    </xdr:from>
    <xdr:ext cx="1400400" cy="1231200"/>
    <xdr:pic>
      <xdr:nvPicPr>
        <xdr:cNvPr id="1453" name="그림 1452" hidden="1">
          <a:extLst>
            <a:ext uri="{FF2B5EF4-FFF2-40B4-BE49-F238E27FC236}">
              <a16:creationId xmlns:a16="http://schemas.microsoft.com/office/drawing/2014/main" id="{B96F579B-4878-4350-9A33-2CDCE0A2A59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8738" y="138112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136070</xdr:colOff>
      <xdr:row>4</xdr:row>
      <xdr:rowOff>0</xdr:rowOff>
    </xdr:from>
    <xdr:ext cx="1400400" cy="1231200"/>
    <xdr:pic>
      <xdr:nvPicPr>
        <xdr:cNvPr id="1454" name="그림 1453" hidden="1">
          <a:extLst>
            <a:ext uri="{FF2B5EF4-FFF2-40B4-BE49-F238E27FC236}">
              <a16:creationId xmlns:a16="http://schemas.microsoft.com/office/drawing/2014/main" id="{0174CB22-2382-4915-9B15-482420FB66B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6070" y="138112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142986</xdr:colOff>
      <xdr:row>4</xdr:row>
      <xdr:rowOff>0</xdr:rowOff>
    </xdr:from>
    <xdr:ext cx="1400400" cy="1231200"/>
    <xdr:pic>
      <xdr:nvPicPr>
        <xdr:cNvPr id="1455" name="그림 1454" hidden="1">
          <a:extLst>
            <a:ext uri="{FF2B5EF4-FFF2-40B4-BE49-F238E27FC236}">
              <a16:creationId xmlns:a16="http://schemas.microsoft.com/office/drawing/2014/main" id="{8AF98D0A-82E1-46E3-A8CE-B39CBB48BA05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2986" y="138112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176893</xdr:colOff>
      <xdr:row>4</xdr:row>
      <xdr:rowOff>0</xdr:rowOff>
    </xdr:from>
    <xdr:ext cx="1390875" cy="1231200"/>
    <xdr:pic>
      <xdr:nvPicPr>
        <xdr:cNvPr id="1456" name="그림 1455" hidden="1">
          <a:extLst>
            <a:ext uri="{FF2B5EF4-FFF2-40B4-BE49-F238E27FC236}">
              <a16:creationId xmlns:a16="http://schemas.microsoft.com/office/drawing/2014/main" id="{CA5D73A7-7AB1-48B2-9854-56E92D34713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76893" y="1381125"/>
          <a:ext cx="1390875" cy="123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136070</xdr:colOff>
      <xdr:row>4</xdr:row>
      <xdr:rowOff>0</xdr:rowOff>
    </xdr:from>
    <xdr:ext cx="1400400" cy="1231200"/>
    <xdr:pic>
      <xdr:nvPicPr>
        <xdr:cNvPr id="1457" name="그림 1456" hidden="1">
          <a:extLst>
            <a:ext uri="{FF2B5EF4-FFF2-40B4-BE49-F238E27FC236}">
              <a16:creationId xmlns:a16="http://schemas.microsoft.com/office/drawing/2014/main" id="{20AB406C-0A35-49AA-8DFB-A981DB150C9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6070" y="138112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191631</xdr:colOff>
      <xdr:row>4</xdr:row>
      <xdr:rowOff>0</xdr:rowOff>
    </xdr:from>
    <xdr:ext cx="1393333" cy="1231199"/>
    <xdr:pic>
      <xdr:nvPicPr>
        <xdr:cNvPr id="1458" name="그림 1457" hidden="1">
          <a:extLst>
            <a:ext uri="{FF2B5EF4-FFF2-40B4-BE49-F238E27FC236}">
              <a16:creationId xmlns:a16="http://schemas.microsoft.com/office/drawing/2014/main" id="{B503F25D-67F2-4A52-AC38-218BC38840E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1631" y="1381125"/>
          <a:ext cx="1393333" cy="1231199"/>
        </a:xfrm>
        <a:prstGeom prst="rect">
          <a:avLst/>
        </a:prstGeom>
      </xdr:spPr>
    </xdr:pic>
    <xdr:clientData/>
  </xdr:oneCellAnchor>
  <xdr:oneCellAnchor>
    <xdr:from>
      <xdr:col>0</xdr:col>
      <xdr:colOff>169219</xdr:colOff>
      <xdr:row>4</xdr:row>
      <xdr:rowOff>0</xdr:rowOff>
    </xdr:from>
    <xdr:ext cx="1393333" cy="1231199"/>
    <xdr:pic>
      <xdr:nvPicPr>
        <xdr:cNvPr id="1459" name="그림 1458" hidden="1">
          <a:extLst>
            <a:ext uri="{FF2B5EF4-FFF2-40B4-BE49-F238E27FC236}">
              <a16:creationId xmlns:a16="http://schemas.microsoft.com/office/drawing/2014/main" id="{C0B42B2B-E4AA-4398-A1AB-431FB414EF1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9219" y="1381125"/>
          <a:ext cx="1393333" cy="1231199"/>
        </a:xfrm>
        <a:prstGeom prst="rect">
          <a:avLst/>
        </a:prstGeom>
      </xdr:spPr>
    </xdr:pic>
    <xdr:clientData/>
  </xdr:oneCellAnchor>
  <xdr:oneCellAnchor>
    <xdr:from>
      <xdr:col>0</xdr:col>
      <xdr:colOff>181695</xdr:colOff>
      <xdr:row>4</xdr:row>
      <xdr:rowOff>0</xdr:rowOff>
    </xdr:from>
    <xdr:ext cx="1393332" cy="1231199"/>
    <xdr:pic>
      <xdr:nvPicPr>
        <xdr:cNvPr id="1460" name="그림 1459" hidden="1">
          <a:extLst>
            <a:ext uri="{FF2B5EF4-FFF2-40B4-BE49-F238E27FC236}">
              <a16:creationId xmlns:a16="http://schemas.microsoft.com/office/drawing/2014/main" id="{DFB01B52-0BB2-4B76-AE35-702E1680FE8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1695" y="1381125"/>
          <a:ext cx="1393332" cy="1231199"/>
        </a:xfrm>
        <a:prstGeom prst="rect">
          <a:avLst/>
        </a:prstGeom>
      </xdr:spPr>
    </xdr:pic>
    <xdr:clientData/>
  </xdr:oneCellAnchor>
  <xdr:oneCellAnchor>
    <xdr:from>
      <xdr:col>0</xdr:col>
      <xdr:colOff>163284</xdr:colOff>
      <xdr:row>4</xdr:row>
      <xdr:rowOff>0</xdr:rowOff>
    </xdr:from>
    <xdr:ext cx="1393332" cy="1231198"/>
    <xdr:pic>
      <xdr:nvPicPr>
        <xdr:cNvPr id="1461" name="그림 1460" hidden="1">
          <a:extLst>
            <a:ext uri="{FF2B5EF4-FFF2-40B4-BE49-F238E27FC236}">
              <a16:creationId xmlns:a16="http://schemas.microsoft.com/office/drawing/2014/main" id="{34E61D07-6F8C-4A04-AA4A-3838C3EC195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3284" y="1381125"/>
          <a:ext cx="1393332" cy="1231198"/>
        </a:xfrm>
        <a:prstGeom prst="rect">
          <a:avLst/>
        </a:prstGeom>
      </xdr:spPr>
    </xdr:pic>
    <xdr:clientData/>
  </xdr:oneCellAnchor>
  <xdr:oneCellAnchor>
    <xdr:from>
      <xdr:col>0</xdr:col>
      <xdr:colOff>190500</xdr:colOff>
      <xdr:row>4</xdr:row>
      <xdr:rowOff>0</xdr:rowOff>
    </xdr:from>
    <xdr:ext cx="1393332" cy="1231199"/>
    <xdr:pic>
      <xdr:nvPicPr>
        <xdr:cNvPr id="1462" name="그림 1461" hidden="1">
          <a:extLst>
            <a:ext uri="{FF2B5EF4-FFF2-40B4-BE49-F238E27FC236}">
              <a16:creationId xmlns:a16="http://schemas.microsoft.com/office/drawing/2014/main" id="{737C4932-ED56-4F30-95A4-F6EFD8928086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500" y="1381125"/>
          <a:ext cx="1393332" cy="1231199"/>
        </a:xfrm>
        <a:prstGeom prst="rect">
          <a:avLst/>
        </a:prstGeom>
      </xdr:spPr>
    </xdr:pic>
    <xdr:clientData/>
  </xdr:oneCellAnchor>
  <xdr:oneCellAnchor>
    <xdr:from>
      <xdr:col>0</xdr:col>
      <xdr:colOff>163286</xdr:colOff>
      <xdr:row>4</xdr:row>
      <xdr:rowOff>0</xdr:rowOff>
    </xdr:from>
    <xdr:ext cx="1393332" cy="1231198"/>
    <xdr:pic>
      <xdr:nvPicPr>
        <xdr:cNvPr id="1463" name="그림 1462" hidden="1">
          <a:extLst>
            <a:ext uri="{FF2B5EF4-FFF2-40B4-BE49-F238E27FC236}">
              <a16:creationId xmlns:a16="http://schemas.microsoft.com/office/drawing/2014/main" id="{ECCCF63F-1F9B-4F56-9C77-D76A494215E6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3286" y="1381125"/>
          <a:ext cx="1393332" cy="1231198"/>
        </a:xfrm>
        <a:prstGeom prst="rect">
          <a:avLst/>
        </a:prstGeom>
      </xdr:spPr>
    </xdr:pic>
    <xdr:clientData/>
  </xdr:oneCellAnchor>
  <xdr:oneCellAnchor>
    <xdr:from>
      <xdr:col>0</xdr:col>
      <xdr:colOff>179582</xdr:colOff>
      <xdr:row>4</xdr:row>
      <xdr:rowOff>0</xdr:rowOff>
    </xdr:from>
    <xdr:ext cx="1392759" cy="1231198"/>
    <xdr:pic>
      <xdr:nvPicPr>
        <xdr:cNvPr id="1464" name="그림 1463" hidden="1">
          <a:extLst>
            <a:ext uri="{FF2B5EF4-FFF2-40B4-BE49-F238E27FC236}">
              <a16:creationId xmlns:a16="http://schemas.microsoft.com/office/drawing/2014/main" id="{0D33FA37-64C0-40DB-9BE4-8AADF5488675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9582" y="1381125"/>
          <a:ext cx="1392759" cy="1231198"/>
        </a:xfrm>
        <a:prstGeom prst="rect">
          <a:avLst/>
        </a:prstGeom>
      </xdr:spPr>
    </xdr:pic>
    <xdr:clientData/>
  </xdr:oneCellAnchor>
  <xdr:oneCellAnchor>
    <xdr:from>
      <xdr:col>0</xdr:col>
      <xdr:colOff>190503</xdr:colOff>
      <xdr:row>4</xdr:row>
      <xdr:rowOff>0</xdr:rowOff>
    </xdr:from>
    <xdr:ext cx="1392757" cy="1231198"/>
    <xdr:pic>
      <xdr:nvPicPr>
        <xdr:cNvPr id="1465" name="그림 1464" hidden="1">
          <a:extLst>
            <a:ext uri="{FF2B5EF4-FFF2-40B4-BE49-F238E27FC236}">
              <a16:creationId xmlns:a16="http://schemas.microsoft.com/office/drawing/2014/main" id="{440A7DF1-4649-4179-AE22-CCDB0978D54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503" y="1381125"/>
          <a:ext cx="1392757" cy="1231198"/>
        </a:xfrm>
        <a:prstGeom prst="rect">
          <a:avLst/>
        </a:prstGeom>
      </xdr:spPr>
    </xdr:pic>
    <xdr:clientData/>
  </xdr:oneCellAnchor>
  <xdr:oneCellAnchor>
    <xdr:from>
      <xdr:col>0</xdr:col>
      <xdr:colOff>178573</xdr:colOff>
      <xdr:row>4</xdr:row>
      <xdr:rowOff>0</xdr:rowOff>
    </xdr:from>
    <xdr:ext cx="1391488" cy="1231200"/>
    <xdr:pic>
      <xdr:nvPicPr>
        <xdr:cNvPr id="1466" name="그림 1465" hidden="1">
          <a:extLst>
            <a:ext uri="{FF2B5EF4-FFF2-40B4-BE49-F238E27FC236}">
              <a16:creationId xmlns:a16="http://schemas.microsoft.com/office/drawing/2014/main" id="{8C425654-845E-436F-83EF-F034E280BC6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8573" y="1381125"/>
          <a:ext cx="1391488" cy="1231200"/>
        </a:xfrm>
        <a:prstGeom prst="rect">
          <a:avLst/>
        </a:prstGeom>
      </xdr:spPr>
    </xdr:pic>
    <xdr:clientData/>
  </xdr:oneCellAnchor>
  <xdr:oneCellAnchor>
    <xdr:from>
      <xdr:col>0</xdr:col>
      <xdr:colOff>167824</xdr:colOff>
      <xdr:row>4</xdr:row>
      <xdr:rowOff>0</xdr:rowOff>
    </xdr:from>
    <xdr:ext cx="1391488" cy="1231200"/>
    <xdr:pic>
      <xdr:nvPicPr>
        <xdr:cNvPr id="1467" name="그림 1466" hidden="1">
          <a:extLst>
            <a:ext uri="{FF2B5EF4-FFF2-40B4-BE49-F238E27FC236}">
              <a16:creationId xmlns:a16="http://schemas.microsoft.com/office/drawing/2014/main" id="{C64ED6F8-7625-431D-85B3-924745B7386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7824" y="1381125"/>
          <a:ext cx="1391488" cy="1231200"/>
        </a:xfrm>
        <a:prstGeom prst="rect">
          <a:avLst/>
        </a:prstGeom>
      </xdr:spPr>
    </xdr:pic>
    <xdr:clientData/>
  </xdr:oneCellAnchor>
  <xdr:oneCellAnchor>
    <xdr:from>
      <xdr:col>0</xdr:col>
      <xdr:colOff>153388</xdr:colOff>
      <xdr:row>4</xdr:row>
      <xdr:rowOff>0</xdr:rowOff>
    </xdr:from>
    <xdr:ext cx="1391488" cy="1231200"/>
    <xdr:pic>
      <xdr:nvPicPr>
        <xdr:cNvPr id="1468" name="그림 1467" hidden="1">
          <a:extLst>
            <a:ext uri="{FF2B5EF4-FFF2-40B4-BE49-F238E27FC236}">
              <a16:creationId xmlns:a16="http://schemas.microsoft.com/office/drawing/2014/main" id="{0F778B17-5586-473A-8E81-E8DA4E582784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3388" y="1381125"/>
          <a:ext cx="1391488" cy="1231200"/>
        </a:xfrm>
        <a:prstGeom prst="rect">
          <a:avLst/>
        </a:prstGeom>
      </xdr:spPr>
    </xdr:pic>
    <xdr:clientData/>
  </xdr:oneCellAnchor>
  <xdr:oneCellAnchor>
    <xdr:from>
      <xdr:col>0</xdr:col>
      <xdr:colOff>136070</xdr:colOff>
      <xdr:row>4</xdr:row>
      <xdr:rowOff>0</xdr:rowOff>
    </xdr:from>
    <xdr:ext cx="1391488" cy="1231200"/>
    <xdr:pic>
      <xdr:nvPicPr>
        <xdr:cNvPr id="1469" name="그림 1468" hidden="1">
          <a:extLst>
            <a:ext uri="{FF2B5EF4-FFF2-40B4-BE49-F238E27FC236}">
              <a16:creationId xmlns:a16="http://schemas.microsoft.com/office/drawing/2014/main" id="{A304E1E0-81D5-46B3-BEA6-BB094AAE572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6070" y="1381125"/>
          <a:ext cx="1391488" cy="1231200"/>
        </a:xfrm>
        <a:prstGeom prst="rect">
          <a:avLst/>
        </a:prstGeom>
      </xdr:spPr>
    </xdr:pic>
    <xdr:clientData/>
  </xdr:oneCellAnchor>
  <xdr:oneCellAnchor>
    <xdr:from>
      <xdr:col>0</xdr:col>
      <xdr:colOff>145842</xdr:colOff>
      <xdr:row>4</xdr:row>
      <xdr:rowOff>0</xdr:rowOff>
    </xdr:from>
    <xdr:ext cx="1391488" cy="1231200"/>
    <xdr:pic>
      <xdr:nvPicPr>
        <xdr:cNvPr id="1470" name="그림 1469" hidden="1">
          <a:extLst>
            <a:ext uri="{FF2B5EF4-FFF2-40B4-BE49-F238E27FC236}">
              <a16:creationId xmlns:a16="http://schemas.microsoft.com/office/drawing/2014/main" id="{58803479-ABF2-475A-889C-640EA75FD39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5842" y="1381125"/>
          <a:ext cx="1391488" cy="1231200"/>
        </a:xfrm>
        <a:prstGeom prst="rect">
          <a:avLst/>
        </a:prstGeom>
      </xdr:spPr>
    </xdr:pic>
    <xdr:clientData/>
  </xdr:oneCellAnchor>
  <xdr:oneCellAnchor>
    <xdr:from>
      <xdr:col>0</xdr:col>
      <xdr:colOff>184921</xdr:colOff>
      <xdr:row>4</xdr:row>
      <xdr:rowOff>0</xdr:rowOff>
    </xdr:from>
    <xdr:ext cx="1391488" cy="1231200"/>
    <xdr:pic>
      <xdr:nvPicPr>
        <xdr:cNvPr id="1471" name="그림 1470" hidden="1">
          <a:extLst>
            <a:ext uri="{FF2B5EF4-FFF2-40B4-BE49-F238E27FC236}">
              <a16:creationId xmlns:a16="http://schemas.microsoft.com/office/drawing/2014/main" id="{C1D45FFF-42D7-44DB-A0CA-86E595BB9B3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4921" y="1381125"/>
          <a:ext cx="1391488" cy="1231200"/>
        </a:xfrm>
        <a:prstGeom prst="rect">
          <a:avLst/>
        </a:prstGeom>
      </xdr:spPr>
    </xdr:pic>
    <xdr:clientData/>
  </xdr:oneCellAnchor>
  <xdr:oneCellAnchor>
    <xdr:from>
      <xdr:col>0</xdr:col>
      <xdr:colOff>204108</xdr:colOff>
      <xdr:row>4</xdr:row>
      <xdr:rowOff>0</xdr:rowOff>
    </xdr:from>
    <xdr:ext cx="1391488" cy="1230075"/>
    <xdr:pic>
      <xdr:nvPicPr>
        <xdr:cNvPr id="1472" name="그림 1471" hidden="1">
          <a:extLst>
            <a:ext uri="{FF2B5EF4-FFF2-40B4-BE49-F238E27FC236}">
              <a16:creationId xmlns:a16="http://schemas.microsoft.com/office/drawing/2014/main" id="{EA4EA239-F873-4CA2-B57D-A0419D4C2E0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4108" y="1381125"/>
          <a:ext cx="1391488" cy="1230075"/>
        </a:xfrm>
        <a:prstGeom prst="rect">
          <a:avLst/>
        </a:prstGeom>
      </xdr:spPr>
    </xdr:pic>
    <xdr:clientData/>
  </xdr:oneCellAnchor>
  <xdr:oneCellAnchor>
    <xdr:from>
      <xdr:col>0</xdr:col>
      <xdr:colOff>184921</xdr:colOff>
      <xdr:row>4</xdr:row>
      <xdr:rowOff>0</xdr:rowOff>
    </xdr:from>
    <xdr:ext cx="1391488" cy="1230075"/>
    <xdr:pic>
      <xdr:nvPicPr>
        <xdr:cNvPr id="1473" name="그림 1472" hidden="1">
          <a:extLst>
            <a:ext uri="{FF2B5EF4-FFF2-40B4-BE49-F238E27FC236}">
              <a16:creationId xmlns:a16="http://schemas.microsoft.com/office/drawing/2014/main" id="{83CDD2EF-822D-4CB1-A863-A39D98D91C0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4921" y="1381125"/>
          <a:ext cx="1391488" cy="1230075"/>
        </a:xfrm>
        <a:prstGeom prst="rect">
          <a:avLst/>
        </a:prstGeom>
      </xdr:spPr>
    </xdr:pic>
    <xdr:clientData/>
  </xdr:oneCellAnchor>
  <xdr:oneCellAnchor>
    <xdr:from>
      <xdr:col>0</xdr:col>
      <xdr:colOff>190500</xdr:colOff>
      <xdr:row>4</xdr:row>
      <xdr:rowOff>0</xdr:rowOff>
    </xdr:from>
    <xdr:ext cx="1391488" cy="1230075"/>
    <xdr:pic>
      <xdr:nvPicPr>
        <xdr:cNvPr id="1474" name="그림 1473" hidden="1">
          <a:extLst>
            <a:ext uri="{FF2B5EF4-FFF2-40B4-BE49-F238E27FC236}">
              <a16:creationId xmlns:a16="http://schemas.microsoft.com/office/drawing/2014/main" id="{76E62E15-00B6-4749-B587-1C556381CB5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500" y="1381125"/>
          <a:ext cx="1391488" cy="1230075"/>
        </a:xfrm>
        <a:prstGeom prst="rect">
          <a:avLst/>
        </a:prstGeom>
      </xdr:spPr>
    </xdr:pic>
    <xdr:clientData/>
  </xdr:oneCellAnchor>
  <xdr:oneCellAnchor>
    <xdr:from>
      <xdr:col>0</xdr:col>
      <xdr:colOff>193221</xdr:colOff>
      <xdr:row>4</xdr:row>
      <xdr:rowOff>0</xdr:rowOff>
    </xdr:from>
    <xdr:ext cx="1391488" cy="1230075"/>
    <xdr:pic>
      <xdr:nvPicPr>
        <xdr:cNvPr id="1475" name="그림 1474" hidden="1">
          <a:extLst>
            <a:ext uri="{FF2B5EF4-FFF2-40B4-BE49-F238E27FC236}">
              <a16:creationId xmlns:a16="http://schemas.microsoft.com/office/drawing/2014/main" id="{8A2C35FB-C471-4083-AFFF-5D45551B43A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3221" y="1381125"/>
          <a:ext cx="1391488" cy="1230075"/>
        </a:xfrm>
        <a:prstGeom prst="rect">
          <a:avLst/>
        </a:prstGeom>
      </xdr:spPr>
    </xdr:pic>
    <xdr:clientData/>
  </xdr:oneCellAnchor>
  <xdr:oneCellAnchor>
    <xdr:from>
      <xdr:col>0</xdr:col>
      <xdr:colOff>204107</xdr:colOff>
      <xdr:row>4</xdr:row>
      <xdr:rowOff>0</xdr:rowOff>
    </xdr:from>
    <xdr:ext cx="1391488" cy="1230075"/>
    <xdr:pic>
      <xdr:nvPicPr>
        <xdr:cNvPr id="1476" name="그림 1475" hidden="1">
          <a:extLst>
            <a:ext uri="{FF2B5EF4-FFF2-40B4-BE49-F238E27FC236}">
              <a16:creationId xmlns:a16="http://schemas.microsoft.com/office/drawing/2014/main" id="{892C6ECF-9033-4047-ADCB-7A1A9AD58CD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4107" y="1381125"/>
          <a:ext cx="1391488" cy="1230075"/>
        </a:xfrm>
        <a:prstGeom prst="rect">
          <a:avLst/>
        </a:prstGeom>
      </xdr:spPr>
    </xdr:pic>
    <xdr:clientData/>
  </xdr:oneCellAnchor>
  <xdr:oneCellAnchor>
    <xdr:from>
      <xdr:col>0</xdr:col>
      <xdr:colOff>196361</xdr:colOff>
      <xdr:row>4</xdr:row>
      <xdr:rowOff>0</xdr:rowOff>
    </xdr:from>
    <xdr:ext cx="1391486" cy="1230074"/>
    <xdr:pic>
      <xdr:nvPicPr>
        <xdr:cNvPr id="1477" name="그림 1476" hidden="1">
          <a:extLst>
            <a:ext uri="{FF2B5EF4-FFF2-40B4-BE49-F238E27FC236}">
              <a16:creationId xmlns:a16="http://schemas.microsoft.com/office/drawing/2014/main" id="{BDE2CB83-365E-4F00-8A57-2EA376FA50F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6361" y="1381125"/>
          <a:ext cx="1391486" cy="1230074"/>
        </a:xfrm>
        <a:prstGeom prst="rect">
          <a:avLst/>
        </a:prstGeom>
      </xdr:spPr>
    </xdr:pic>
    <xdr:clientData/>
  </xdr:oneCellAnchor>
  <xdr:oneCellAnchor>
    <xdr:from>
      <xdr:col>0</xdr:col>
      <xdr:colOff>190500</xdr:colOff>
      <xdr:row>4</xdr:row>
      <xdr:rowOff>0</xdr:rowOff>
    </xdr:from>
    <xdr:ext cx="1391486" cy="1230073"/>
    <xdr:pic>
      <xdr:nvPicPr>
        <xdr:cNvPr id="1478" name="그림 1477" hidden="1">
          <a:extLst>
            <a:ext uri="{FF2B5EF4-FFF2-40B4-BE49-F238E27FC236}">
              <a16:creationId xmlns:a16="http://schemas.microsoft.com/office/drawing/2014/main" id="{CAB53C34-48F0-4825-BFD9-6D5AFC6B0CB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500" y="1381125"/>
          <a:ext cx="1391486" cy="1230073"/>
        </a:xfrm>
        <a:prstGeom prst="rect">
          <a:avLst/>
        </a:prstGeom>
      </xdr:spPr>
    </xdr:pic>
    <xdr:clientData/>
  </xdr:oneCellAnchor>
  <xdr:oneCellAnchor>
    <xdr:from>
      <xdr:col>0</xdr:col>
      <xdr:colOff>175846</xdr:colOff>
      <xdr:row>4</xdr:row>
      <xdr:rowOff>0</xdr:rowOff>
    </xdr:from>
    <xdr:ext cx="1391485" cy="1230073"/>
    <xdr:pic>
      <xdr:nvPicPr>
        <xdr:cNvPr id="1479" name="그림 1478" hidden="1">
          <a:extLst>
            <a:ext uri="{FF2B5EF4-FFF2-40B4-BE49-F238E27FC236}">
              <a16:creationId xmlns:a16="http://schemas.microsoft.com/office/drawing/2014/main" id="{538B236D-2BD2-4250-9873-8A4E64625B65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5846" y="1381125"/>
          <a:ext cx="1391485" cy="1230073"/>
        </a:xfrm>
        <a:prstGeom prst="rect">
          <a:avLst/>
        </a:prstGeom>
      </xdr:spPr>
    </xdr:pic>
    <xdr:clientData/>
  </xdr:oneCellAnchor>
  <xdr:oneCellAnchor>
    <xdr:from>
      <xdr:col>0</xdr:col>
      <xdr:colOff>117232</xdr:colOff>
      <xdr:row>4</xdr:row>
      <xdr:rowOff>0</xdr:rowOff>
    </xdr:from>
    <xdr:ext cx="1414800" cy="1234800"/>
    <xdr:pic>
      <xdr:nvPicPr>
        <xdr:cNvPr id="1480" name="그림 1479" hidden="1">
          <a:extLst>
            <a:ext uri="{FF2B5EF4-FFF2-40B4-BE49-F238E27FC236}">
              <a16:creationId xmlns:a16="http://schemas.microsoft.com/office/drawing/2014/main" id="{35CBA184-9DF9-4FD7-BA0F-F65F8DDD356A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7232" y="1381125"/>
          <a:ext cx="1414800" cy="1234800"/>
        </a:xfrm>
        <a:prstGeom prst="rect">
          <a:avLst/>
        </a:prstGeom>
      </xdr:spPr>
    </xdr:pic>
    <xdr:clientData/>
  </xdr:oneCellAnchor>
  <xdr:oneCellAnchor>
    <xdr:from>
      <xdr:col>0</xdr:col>
      <xdr:colOff>122748</xdr:colOff>
      <xdr:row>4</xdr:row>
      <xdr:rowOff>0</xdr:rowOff>
    </xdr:from>
    <xdr:ext cx="1414800" cy="1097085"/>
    <xdr:pic>
      <xdr:nvPicPr>
        <xdr:cNvPr id="1481" name="그림 1480" hidden="1">
          <a:extLst>
            <a:ext uri="{FF2B5EF4-FFF2-40B4-BE49-F238E27FC236}">
              <a16:creationId xmlns:a16="http://schemas.microsoft.com/office/drawing/2014/main" id="{D2BD4881-DA1B-42B5-9927-0A03E9D06D66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2748" y="1381125"/>
          <a:ext cx="1414800" cy="1097085"/>
        </a:xfrm>
        <a:prstGeom prst="rect">
          <a:avLst/>
        </a:prstGeom>
      </xdr:spPr>
    </xdr:pic>
    <xdr:clientData/>
  </xdr:oneCellAnchor>
  <xdr:oneCellAnchor>
    <xdr:from>
      <xdr:col>0</xdr:col>
      <xdr:colOff>190499</xdr:colOff>
      <xdr:row>4</xdr:row>
      <xdr:rowOff>0</xdr:rowOff>
    </xdr:from>
    <xdr:ext cx="1391487" cy="1230074"/>
    <xdr:pic>
      <xdr:nvPicPr>
        <xdr:cNvPr id="1482" name="그림 1481" hidden="1">
          <a:extLst>
            <a:ext uri="{FF2B5EF4-FFF2-40B4-BE49-F238E27FC236}">
              <a16:creationId xmlns:a16="http://schemas.microsoft.com/office/drawing/2014/main" id="{B2970699-B162-41A6-A44E-D7825B3D8C4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499" y="1381125"/>
          <a:ext cx="1391487" cy="1230074"/>
        </a:xfrm>
        <a:prstGeom prst="rect">
          <a:avLst/>
        </a:prstGeom>
      </xdr:spPr>
    </xdr:pic>
    <xdr:clientData/>
  </xdr:oneCellAnchor>
  <xdr:oneCellAnchor>
    <xdr:from>
      <xdr:col>0</xdr:col>
      <xdr:colOff>161193</xdr:colOff>
      <xdr:row>4</xdr:row>
      <xdr:rowOff>0</xdr:rowOff>
    </xdr:from>
    <xdr:ext cx="1393200" cy="1231200"/>
    <xdr:pic>
      <xdr:nvPicPr>
        <xdr:cNvPr id="1483" name="그림 1482" hidden="1">
          <a:extLst>
            <a:ext uri="{FF2B5EF4-FFF2-40B4-BE49-F238E27FC236}">
              <a16:creationId xmlns:a16="http://schemas.microsoft.com/office/drawing/2014/main" id="{60C1F71F-CF6C-4FCE-AC50-363AC967E364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1193" y="1381125"/>
          <a:ext cx="1393200" cy="1231200"/>
        </a:xfrm>
        <a:prstGeom prst="rect">
          <a:avLst/>
        </a:prstGeom>
      </xdr:spPr>
    </xdr:pic>
    <xdr:clientData/>
  </xdr:oneCellAnchor>
  <xdr:oneCellAnchor>
    <xdr:from>
      <xdr:col>0</xdr:col>
      <xdr:colOff>195828</xdr:colOff>
      <xdr:row>4</xdr:row>
      <xdr:rowOff>0</xdr:rowOff>
    </xdr:from>
    <xdr:ext cx="1393200" cy="1231200"/>
    <xdr:pic>
      <xdr:nvPicPr>
        <xdr:cNvPr id="1484" name="그림 1483" hidden="1">
          <a:extLst>
            <a:ext uri="{FF2B5EF4-FFF2-40B4-BE49-F238E27FC236}">
              <a16:creationId xmlns:a16="http://schemas.microsoft.com/office/drawing/2014/main" id="{7AAB5BD7-6852-4EA6-9790-26B3A17A6C4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5828" y="1381125"/>
          <a:ext cx="1393200" cy="1231200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4</xdr:row>
      <xdr:rowOff>0</xdr:rowOff>
    </xdr:from>
    <xdr:ext cx="1795030" cy="1129776"/>
    <xdr:pic>
      <xdr:nvPicPr>
        <xdr:cNvPr id="1485" name="그림 1484" hidden="1">
          <a:extLst>
            <a:ext uri="{FF2B5EF4-FFF2-40B4-BE49-F238E27FC236}">
              <a16:creationId xmlns:a16="http://schemas.microsoft.com/office/drawing/2014/main" id="{D56519F7-1868-4191-8492-8D6CA198A55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31917" t="12568" r="-43618" b="19217"/>
        <a:stretch/>
      </xdr:blipFill>
      <xdr:spPr>
        <a:xfrm>
          <a:off x="1762125" y="1381125"/>
          <a:ext cx="1795030" cy="1129776"/>
        </a:xfrm>
        <a:prstGeom prst="rect">
          <a:avLst/>
        </a:prstGeom>
      </xdr:spPr>
    </xdr:pic>
    <xdr:clientData/>
  </xdr:oneCellAnchor>
  <xdr:oneCellAnchor>
    <xdr:from>
      <xdr:col>0</xdr:col>
      <xdr:colOff>103908</xdr:colOff>
      <xdr:row>4</xdr:row>
      <xdr:rowOff>51954</xdr:rowOff>
    </xdr:from>
    <xdr:ext cx="1569599" cy="1214986"/>
    <xdr:pic>
      <xdr:nvPicPr>
        <xdr:cNvPr id="1486" name="그림 1485">
          <a:extLst>
            <a:ext uri="{FF2B5EF4-FFF2-40B4-BE49-F238E27FC236}">
              <a16:creationId xmlns:a16="http://schemas.microsoft.com/office/drawing/2014/main" id="{881D3217-28C8-4FE9-8A69-3F7AB92101B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3908" y="1433079"/>
          <a:ext cx="1569599" cy="1214986"/>
        </a:xfrm>
        <a:prstGeom prst="rect">
          <a:avLst/>
        </a:prstGeom>
      </xdr:spPr>
    </xdr:pic>
    <xdr:clientData/>
  </xdr:oneCellAnchor>
  <xdr:oneCellAnchor>
    <xdr:from>
      <xdr:col>0</xdr:col>
      <xdr:colOff>123825</xdr:colOff>
      <xdr:row>3</xdr:row>
      <xdr:rowOff>0</xdr:rowOff>
    </xdr:from>
    <xdr:ext cx="1400175" cy="1104900"/>
    <xdr:pic>
      <xdr:nvPicPr>
        <xdr:cNvPr id="6" name="그림 5" hidden="1">
          <a:extLst>
            <a:ext uri="{FF2B5EF4-FFF2-40B4-BE49-F238E27FC236}">
              <a16:creationId xmlns:a16="http://schemas.microsoft.com/office/drawing/2014/main" id="{68B6B975-05AF-45BF-A48D-90C56376315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38" t="29387" r="3225" b="28531"/>
        <a:stretch/>
      </xdr:blipFill>
      <xdr:spPr>
        <a:xfrm>
          <a:off x="123825" y="1381125"/>
          <a:ext cx="1400175" cy="1104900"/>
        </a:xfrm>
        <a:prstGeom prst="rect">
          <a:avLst/>
        </a:prstGeom>
      </xdr:spPr>
    </xdr:pic>
    <xdr:clientData/>
  </xdr:oneCellAnchor>
  <xdr:oneCellAnchor>
    <xdr:from>
      <xdr:col>0</xdr:col>
      <xdr:colOff>76200</xdr:colOff>
      <xdr:row>3</xdr:row>
      <xdr:rowOff>0</xdr:rowOff>
    </xdr:from>
    <xdr:ext cx="1495425" cy="990601"/>
    <xdr:pic>
      <xdr:nvPicPr>
        <xdr:cNvPr id="12" name="그림 11" hidden="1">
          <a:extLst>
            <a:ext uri="{FF2B5EF4-FFF2-40B4-BE49-F238E27FC236}">
              <a16:creationId xmlns:a16="http://schemas.microsoft.com/office/drawing/2014/main" id="{CD35D09A-ADA7-4DD4-A006-F2D99747264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65" t="27766" r="4320" b="32344"/>
        <a:stretch/>
      </xdr:blipFill>
      <xdr:spPr>
        <a:xfrm>
          <a:off x="76200" y="1381125"/>
          <a:ext cx="1495425" cy="990601"/>
        </a:xfrm>
        <a:prstGeom prst="rect">
          <a:avLst/>
        </a:prstGeom>
      </xdr:spPr>
    </xdr:pic>
    <xdr:clientData/>
  </xdr:oneCellAnchor>
  <xdr:oneCellAnchor>
    <xdr:from>
      <xdr:col>0</xdr:col>
      <xdr:colOff>85726</xdr:colOff>
      <xdr:row>3</xdr:row>
      <xdr:rowOff>0</xdr:rowOff>
    </xdr:from>
    <xdr:ext cx="1552574" cy="933450"/>
    <xdr:pic>
      <xdr:nvPicPr>
        <xdr:cNvPr id="169" name="그림 168" hidden="1">
          <a:extLst>
            <a:ext uri="{FF2B5EF4-FFF2-40B4-BE49-F238E27FC236}">
              <a16:creationId xmlns:a16="http://schemas.microsoft.com/office/drawing/2014/main" id="{58CC1B79-BBF9-4D59-B18F-90243A6681E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" t="28964" r="-3821" b="33201"/>
        <a:stretch/>
      </xdr:blipFill>
      <xdr:spPr>
        <a:xfrm>
          <a:off x="85726" y="1381125"/>
          <a:ext cx="1552574" cy="933450"/>
        </a:xfrm>
        <a:prstGeom prst="rect">
          <a:avLst/>
        </a:prstGeom>
      </xdr:spPr>
    </xdr:pic>
    <xdr:clientData/>
  </xdr:oneCellAnchor>
  <xdr:oneCellAnchor>
    <xdr:from>
      <xdr:col>0</xdr:col>
      <xdr:colOff>57151</xdr:colOff>
      <xdr:row>3</xdr:row>
      <xdr:rowOff>0</xdr:rowOff>
    </xdr:from>
    <xdr:ext cx="1524000" cy="942975"/>
    <xdr:pic>
      <xdr:nvPicPr>
        <xdr:cNvPr id="191" name="그림 190" hidden="1">
          <a:extLst>
            <a:ext uri="{FF2B5EF4-FFF2-40B4-BE49-F238E27FC236}">
              <a16:creationId xmlns:a16="http://schemas.microsoft.com/office/drawing/2014/main" id="{56BA3F72-04D9-497B-B7A6-3583A28D6DB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42" t="31661" r="5422" b="36026"/>
        <a:stretch/>
      </xdr:blipFill>
      <xdr:spPr>
        <a:xfrm>
          <a:off x="57151" y="1381125"/>
          <a:ext cx="1524000" cy="942975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3</xdr:row>
      <xdr:rowOff>0</xdr:rowOff>
    </xdr:from>
    <xdr:ext cx="1581150" cy="1114425"/>
    <xdr:pic>
      <xdr:nvPicPr>
        <xdr:cNvPr id="195" name="그림 194" hidden="1">
          <a:extLst>
            <a:ext uri="{FF2B5EF4-FFF2-40B4-BE49-F238E27FC236}">
              <a16:creationId xmlns:a16="http://schemas.microsoft.com/office/drawing/2014/main" id="{A5CBEEC2-FB60-4C0F-83EF-2259E11D68A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95" t="28093" r="703" b="32776"/>
        <a:stretch/>
      </xdr:blipFill>
      <xdr:spPr>
        <a:xfrm>
          <a:off x="19050" y="1381125"/>
          <a:ext cx="1581150" cy="11144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</xdr:row>
      <xdr:rowOff>0</xdr:rowOff>
    </xdr:from>
    <xdr:ext cx="1638300" cy="1143000"/>
    <xdr:pic>
      <xdr:nvPicPr>
        <xdr:cNvPr id="232" name="그림 231" hidden="1">
          <a:extLst>
            <a:ext uri="{FF2B5EF4-FFF2-40B4-BE49-F238E27FC236}">
              <a16:creationId xmlns:a16="http://schemas.microsoft.com/office/drawing/2014/main" id="{FB848B01-9F49-4870-A26F-34A7594ACE0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862" t="28281" r="-1802" b="29821"/>
        <a:stretch/>
      </xdr:blipFill>
      <xdr:spPr>
        <a:xfrm>
          <a:off x="0" y="1381125"/>
          <a:ext cx="1638300" cy="1143000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3</xdr:row>
      <xdr:rowOff>0</xdr:rowOff>
    </xdr:from>
    <xdr:ext cx="1562100" cy="1123951"/>
    <xdr:pic>
      <xdr:nvPicPr>
        <xdr:cNvPr id="253" name="그림 252" hidden="1">
          <a:extLst>
            <a:ext uri="{FF2B5EF4-FFF2-40B4-BE49-F238E27FC236}">
              <a16:creationId xmlns:a16="http://schemas.microsoft.com/office/drawing/2014/main" id="{6C0323F1-0F9D-46EB-B751-708FA649F4E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889" t="29946" r="10184" b="39324"/>
        <a:stretch/>
      </xdr:blipFill>
      <xdr:spPr>
        <a:xfrm>
          <a:off x="38100" y="1381125"/>
          <a:ext cx="1562100" cy="1123951"/>
        </a:xfrm>
        <a:prstGeom prst="rect">
          <a:avLst/>
        </a:prstGeom>
      </xdr:spPr>
    </xdr:pic>
    <xdr:clientData/>
  </xdr:oneCellAnchor>
  <xdr:oneCellAnchor>
    <xdr:from>
      <xdr:col>0</xdr:col>
      <xdr:colOff>47626</xdr:colOff>
      <xdr:row>3</xdr:row>
      <xdr:rowOff>0</xdr:rowOff>
    </xdr:from>
    <xdr:ext cx="1543050" cy="933451"/>
    <xdr:pic>
      <xdr:nvPicPr>
        <xdr:cNvPr id="259" name="그림 258" hidden="1">
          <a:extLst>
            <a:ext uri="{FF2B5EF4-FFF2-40B4-BE49-F238E27FC236}">
              <a16:creationId xmlns:a16="http://schemas.microsoft.com/office/drawing/2014/main" id="{770F5855-9C95-4A37-A81B-98E5B3E264E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37" t="22201" r="-1453" b="34232"/>
        <a:stretch/>
      </xdr:blipFill>
      <xdr:spPr>
        <a:xfrm>
          <a:off x="47626" y="1381125"/>
          <a:ext cx="1543050" cy="933451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</xdr:row>
      <xdr:rowOff>0</xdr:rowOff>
    </xdr:from>
    <xdr:ext cx="1795030" cy="1129776"/>
    <xdr:pic>
      <xdr:nvPicPr>
        <xdr:cNvPr id="263" name="그림 262" hidden="1">
          <a:extLst>
            <a:ext uri="{FF2B5EF4-FFF2-40B4-BE49-F238E27FC236}">
              <a16:creationId xmlns:a16="http://schemas.microsoft.com/office/drawing/2014/main" id="{945D1692-9153-479B-8EF8-1ABB48561AE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31917" t="12568" r="-43618" b="19217"/>
        <a:stretch/>
      </xdr:blipFill>
      <xdr:spPr>
        <a:xfrm>
          <a:off x="0" y="1381125"/>
          <a:ext cx="1795030" cy="1129776"/>
        </a:xfrm>
        <a:prstGeom prst="rect">
          <a:avLst/>
        </a:prstGeom>
      </xdr:spPr>
    </xdr:pic>
    <xdr:clientData/>
  </xdr:oneCellAnchor>
  <xdr:oneCellAnchor>
    <xdr:from>
      <xdr:col>0</xdr:col>
      <xdr:colOff>28574</xdr:colOff>
      <xdr:row>3</xdr:row>
      <xdr:rowOff>0</xdr:rowOff>
    </xdr:from>
    <xdr:ext cx="1552575" cy="1162051"/>
    <xdr:pic>
      <xdr:nvPicPr>
        <xdr:cNvPr id="265" name="그림 264" hidden="1">
          <a:extLst>
            <a:ext uri="{FF2B5EF4-FFF2-40B4-BE49-F238E27FC236}">
              <a16:creationId xmlns:a16="http://schemas.microsoft.com/office/drawing/2014/main" id="{F2B34703-0012-4880-8A6A-B3235EA9AE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0913" t="18140" r="-21129" b="22059"/>
        <a:stretch/>
      </xdr:blipFill>
      <xdr:spPr>
        <a:xfrm>
          <a:off x="28574" y="1381125"/>
          <a:ext cx="1552575" cy="1162051"/>
        </a:xfrm>
        <a:prstGeom prst="rect">
          <a:avLst/>
        </a:prstGeom>
      </xdr:spPr>
    </xdr:pic>
    <xdr:clientData/>
  </xdr:oneCellAnchor>
  <xdr:oneCellAnchor>
    <xdr:from>
      <xdr:col>0</xdr:col>
      <xdr:colOff>47625</xdr:colOff>
      <xdr:row>3</xdr:row>
      <xdr:rowOff>0</xdr:rowOff>
    </xdr:from>
    <xdr:ext cx="1543050" cy="1371400"/>
    <xdr:pic>
      <xdr:nvPicPr>
        <xdr:cNvPr id="351" name="그림 350" hidden="1">
          <a:extLst>
            <a:ext uri="{FF2B5EF4-FFF2-40B4-BE49-F238E27FC236}">
              <a16:creationId xmlns:a16="http://schemas.microsoft.com/office/drawing/2014/main" id="{515D6AF8-C145-4F08-B9CF-5EC1A40FB62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79" t="28202" r="7240" b="25963"/>
        <a:stretch/>
      </xdr:blipFill>
      <xdr:spPr>
        <a:xfrm>
          <a:off x="47625" y="1381125"/>
          <a:ext cx="1543050" cy="1371400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3</xdr:row>
      <xdr:rowOff>0</xdr:rowOff>
    </xdr:from>
    <xdr:ext cx="1562099" cy="1133475"/>
    <xdr:pic>
      <xdr:nvPicPr>
        <xdr:cNvPr id="946" name="그림 945" hidden="1">
          <a:extLst>
            <a:ext uri="{FF2B5EF4-FFF2-40B4-BE49-F238E27FC236}">
              <a16:creationId xmlns:a16="http://schemas.microsoft.com/office/drawing/2014/main" id="{210BB737-86C1-4FE2-A3FA-EFBD0914D7C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988" t="34295" r="2566" b="27564"/>
        <a:stretch/>
      </xdr:blipFill>
      <xdr:spPr>
        <a:xfrm>
          <a:off x="38100" y="1381125"/>
          <a:ext cx="1562099" cy="1133475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3</xdr:row>
      <xdr:rowOff>0</xdr:rowOff>
    </xdr:from>
    <xdr:ext cx="1571625" cy="1181099"/>
    <xdr:pic>
      <xdr:nvPicPr>
        <xdr:cNvPr id="1488" name="그림 1487" hidden="1">
          <a:extLst>
            <a:ext uri="{FF2B5EF4-FFF2-40B4-BE49-F238E27FC236}">
              <a16:creationId xmlns:a16="http://schemas.microsoft.com/office/drawing/2014/main" id="{70E69A92-CA70-4496-A098-1F6800BE74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146" t="43456" r="15320" b="27058"/>
        <a:stretch/>
      </xdr:blipFill>
      <xdr:spPr>
        <a:xfrm>
          <a:off x="28575" y="1381125"/>
          <a:ext cx="1571625" cy="1181099"/>
        </a:xfrm>
        <a:prstGeom prst="rect">
          <a:avLst/>
        </a:prstGeom>
      </xdr:spPr>
    </xdr:pic>
    <xdr:clientData/>
  </xdr:oneCellAnchor>
  <xdr:oneCellAnchor>
    <xdr:from>
      <xdr:col>0</xdr:col>
      <xdr:colOff>38101</xdr:colOff>
      <xdr:row>3</xdr:row>
      <xdr:rowOff>0</xdr:rowOff>
    </xdr:from>
    <xdr:ext cx="1562100" cy="1171575"/>
    <xdr:pic>
      <xdr:nvPicPr>
        <xdr:cNvPr id="1489" name="그림 1488" hidden="1">
          <a:extLst>
            <a:ext uri="{FF2B5EF4-FFF2-40B4-BE49-F238E27FC236}">
              <a16:creationId xmlns:a16="http://schemas.microsoft.com/office/drawing/2014/main" id="{24DD3D38-A34B-4164-B074-5B12CA90BC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86" t="32044" r="-567" b="28646"/>
        <a:stretch/>
      </xdr:blipFill>
      <xdr:spPr>
        <a:xfrm>
          <a:off x="38101" y="1381125"/>
          <a:ext cx="1562100" cy="1171575"/>
        </a:xfrm>
        <a:prstGeom prst="rect">
          <a:avLst/>
        </a:prstGeom>
      </xdr:spPr>
    </xdr:pic>
    <xdr:clientData/>
  </xdr:oneCellAnchor>
  <xdr:oneCellAnchor>
    <xdr:from>
      <xdr:col>0</xdr:col>
      <xdr:colOff>38101</xdr:colOff>
      <xdr:row>3</xdr:row>
      <xdr:rowOff>0</xdr:rowOff>
    </xdr:from>
    <xdr:ext cx="1552574" cy="1181100"/>
    <xdr:pic>
      <xdr:nvPicPr>
        <xdr:cNvPr id="1490" name="그림 1489" hidden="1">
          <a:extLst>
            <a:ext uri="{FF2B5EF4-FFF2-40B4-BE49-F238E27FC236}">
              <a16:creationId xmlns:a16="http://schemas.microsoft.com/office/drawing/2014/main" id="{5AFE6518-6EC6-431C-BA48-B37C02CB8B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783" t="37047" r="14348" b="32628"/>
        <a:stretch/>
      </xdr:blipFill>
      <xdr:spPr>
        <a:xfrm>
          <a:off x="38101" y="1381125"/>
          <a:ext cx="1552574" cy="1181100"/>
        </a:xfrm>
        <a:prstGeom prst="rect">
          <a:avLst/>
        </a:prstGeom>
      </xdr:spPr>
    </xdr:pic>
    <xdr:clientData/>
  </xdr:oneCellAnchor>
  <xdr:oneCellAnchor>
    <xdr:from>
      <xdr:col>0</xdr:col>
      <xdr:colOff>47625</xdr:colOff>
      <xdr:row>3</xdr:row>
      <xdr:rowOff>0</xdr:rowOff>
    </xdr:from>
    <xdr:ext cx="1543050" cy="1171576"/>
    <xdr:pic>
      <xdr:nvPicPr>
        <xdr:cNvPr id="1491" name="그림 1490" hidden="1">
          <a:extLst>
            <a:ext uri="{FF2B5EF4-FFF2-40B4-BE49-F238E27FC236}">
              <a16:creationId xmlns:a16="http://schemas.microsoft.com/office/drawing/2014/main" id="{87490ECF-3DBA-43DA-ABF2-133AC8D4A24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570" t="37626" r="14704" b="31313"/>
        <a:stretch/>
      </xdr:blipFill>
      <xdr:spPr>
        <a:xfrm>
          <a:off x="47625" y="1381125"/>
          <a:ext cx="1543050" cy="1171576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3</xdr:row>
      <xdr:rowOff>0</xdr:rowOff>
    </xdr:from>
    <xdr:ext cx="1543050" cy="1228726"/>
    <xdr:pic>
      <xdr:nvPicPr>
        <xdr:cNvPr id="1492" name="그림 1491" hidden="1">
          <a:extLst>
            <a:ext uri="{FF2B5EF4-FFF2-40B4-BE49-F238E27FC236}">
              <a16:creationId xmlns:a16="http://schemas.microsoft.com/office/drawing/2014/main" id="{CC375F2D-4E22-45C8-B57A-280759B25C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527" t="44437" r="21208" b="27673"/>
        <a:stretch/>
      </xdr:blipFill>
      <xdr:spPr>
        <a:xfrm>
          <a:off x="38100" y="1381125"/>
          <a:ext cx="1543050" cy="1228726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3</xdr:row>
      <xdr:rowOff>0</xdr:rowOff>
    </xdr:from>
    <xdr:ext cx="1581150" cy="1171575"/>
    <xdr:pic>
      <xdr:nvPicPr>
        <xdr:cNvPr id="1493" name="그림 1492" hidden="1">
          <a:extLst>
            <a:ext uri="{FF2B5EF4-FFF2-40B4-BE49-F238E27FC236}">
              <a16:creationId xmlns:a16="http://schemas.microsoft.com/office/drawing/2014/main" id="{88656DD2-FB7D-447E-97B3-957C4A20A10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205" t="41104" r="18182" b="31571"/>
        <a:stretch/>
      </xdr:blipFill>
      <xdr:spPr>
        <a:xfrm>
          <a:off x="19050" y="1381125"/>
          <a:ext cx="1581150" cy="1171575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3</xdr:row>
      <xdr:rowOff>0</xdr:rowOff>
    </xdr:from>
    <xdr:ext cx="1562100" cy="1190626"/>
    <xdr:pic>
      <xdr:nvPicPr>
        <xdr:cNvPr id="1494" name="그림 1493" hidden="1">
          <a:extLst>
            <a:ext uri="{FF2B5EF4-FFF2-40B4-BE49-F238E27FC236}">
              <a16:creationId xmlns:a16="http://schemas.microsoft.com/office/drawing/2014/main" id="{CDB2F9B7-BBCC-4460-8A62-115B3BB1AD2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406" t="42624" r="19533" b="29911"/>
        <a:stretch/>
      </xdr:blipFill>
      <xdr:spPr>
        <a:xfrm>
          <a:off x="38100" y="1381125"/>
          <a:ext cx="1562100" cy="1190626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3</xdr:row>
      <xdr:rowOff>0</xdr:rowOff>
    </xdr:from>
    <xdr:ext cx="1552575" cy="1171575"/>
    <xdr:pic>
      <xdr:nvPicPr>
        <xdr:cNvPr id="1495" name="그림 1494" hidden="1">
          <a:extLst>
            <a:ext uri="{FF2B5EF4-FFF2-40B4-BE49-F238E27FC236}">
              <a16:creationId xmlns:a16="http://schemas.microsoft.com/office/drawing/2014/main" id="{A717B609-D0AB-46C9-ADBE-BB8D5403E0C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516" t="38889" r="20992" b="36706"/>
        <a:stretch/>
      </xdr:blipFill>
      <xdr:spPr>
        <a:xfrm>
          <a:off x="38100" y="1381125"/>
          <a:ext cx="1552575" cy="1171575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3</xdr:row>
      <xdr:rowOff>0</xdr:rowOff>
    </xdr:from>
    <xdr:ext cx="1571625" cy="1200151"/>
    <xdr:pic>
      <xdr:nvPicPr>
        <xdr:cNvPr id="1496" name="그림 1495" hidden="1">
          <a:extLst>
            <a:ext uri="{FF2B5EF4-FFF2-40B4-BE49-F238E27FC236}">
              <a16:creationId xmlns:a16="http://schemas.microsoft.com/office/drawing/2014/main" id="{FCEED298-CE66-460C-83DB-217E5BB362B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967" t="37502" r="20144" b="37454"/>
        <a:stretch/>
      </xdr:blipFill>
      <xdr:spPr>
        <a:xfrm>
          <a:off x="28575" y="1381125"/>
          <a:ext cx="1571625" cy="1200151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3</xdr:row>
      <xdr:rowOff>0</xdr:rowOff>
    </xdr:from>
    <xdr:ext cx="1590675" cy="1228725"/>
    <xdr:pic>
      <xdr:nvPicPr>
        <xdr:cNvPr id="1497" name="그림 1496" hidden="1">
          <a:extLst>
            <a:ext uri="{FF2B5EF4-FFF2-40B4-BE49-F238E27FC236}">
              <a16:creationId xmlns:a16="http://schemas.microsoft.com/office/drawing/2014/main" id="{764D4DFE-412B-49CE-AC43-39E732C931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81125"/>
          <a:ext cx="1590675" cy="12287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</xdr:row>
      <xdr:rowOff>0</xdr:rowOff>
    </xdr:from>
    <xdr:ext cx="1609724" cy="1247776"/>
    <xdr:pic>
      <xdr:nvPicPr>
        <xdr:cNvPr id="1498" name="그림 1497" hidden="1">
          <a:extLst>
            <a:ext uri="{FF2B5EF4-FFF2-40B4-BE49-F238E27FC236}">
              <a16:creationId xmlns:a16="http://schemas.microsoft.com/office/drawing/2014/main" id="{D8480C7A-46BD-473A-A848-68F674842F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381125"/>
          <a:ext cx="1609724" cy="1247776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3</xdr:row>
      <xdr:rowOff>0</xdr:rowOff>
    </xdr:from>
    <xdr:ext cx="1581150" cy="1257300"/>
    <xdr:pic>
      <xdr:nvPicPr>
        <xdr:cNvPr id="1499" name="그림 1498" hidden="1">
          <a:extLst>
            <a:ext uri="{FF2B5EF4-FFF2-40B4-BE49-F238E27FC236}">
              <a16:creationId xmlns:a16="http://schemas.microsoft.com/office/drawing/2014/main" id="{D0483C37-81DB-4FBD-8363-9AFB6D3E56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81125"/>
          <a:ext cx="1581150" cy="1257300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3</xdr:row>
      <xdr:rowOff>0</xdr:rowOff>
    </xdr:from>
    <xdr:ext cx="1581150" cy="1171576"/>
    <xdr:pic>
      <xdr:nvPicPr>
        <xdr:cNvPr id="1500" name="그림 1499" hidden="1">
          <a:extLst>
            <a:ext uri="{FF2B5EF4-FFF2-40B4-BE49-F238E27FC236}">
              <a16:creationId xmlns:a16="http://schemas.microsoft.com/office/drawing/2014/main" id="{92409155-8058-429A-B609-DB4A82DF38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81125"/>
          <a:ext cx="1581150" cy="1171576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3</xdr:row>
      <xdr:rowOff>0</xdr:rowOff>
    </xdr:from>
    <xdr:ext cx="1562100" cy="1200150"/>
    <xdr:pic>
      <xdr:nvPicPr>
        <xdr:cNvPr id="1501" name="그림 1500" hidden="1">
          <a:extLst>
            <a:ext uri="{FF2B5EF4-FFF2-40B4-BE49-F238E27FC236}">
              <a16:creationId xmlns:a16="http://schemas.microsoft.com/office/drawing/2014/main" id="{ACC517E2-E871-49FB-985B-B20268D964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381125"/>
          <a:ext cx="1562100" cy="1200150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3</xdr:row>
      <xdr:rowOff>0</xdr:rowOff>
    </xdr:from>
    <xdr:ext cx="1571624" cy="1228725"/>
    <xdr:pic>
      <xdr:nvPicPr>
        <xdr:cNvPr id="1502" name="그림 1501" hidden="1">
          <a:extLst>
            <a:ext uri="{FF2B5EF4-FFF2-40B4-BE49-F238E27FC236}">
              <a16:creationId xmlns:a16="http://schemas.microsoft.com/office/drawing/2014/main" id="{A29FD64C-C805-4C69-B5CC-AE917E106A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381125"/>
          <a:ext cx="1571624" cy="1228725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3</xdr:row>
      <xdr:rowOff>0</xdr:rowOff>
    </xdr:from>
    <xdr:ext cx="1590674" cy="1190626"/>
    <xdr:pic>
      <xdr:nvPicPr>
        <xdr:cNvPr id="1503" name="그림 1502" hidden="1">
          <a:extLst>
            <a:ext uri="{FF2B5EF4-FFF2-40B4-BE49-F238E27FC236}">
              <a16:creationId xmlns:a16="http://schemas.microsoft.com/office/drawing/2014/main" id="{90846B4E-CBB2-4CA5-946C-672DEB1F78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81125"/>
          <a:ext cx="1590674" cy="1190626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3</xdr:row>
      <xdr:rowOff>0</xdr:rowOff>
    </xdr:from>
    <xdr:ext cx="1571624" cy="1200151"/>
    <xdr:pic>
      <xdr:nvPicPr>
        <xdr:cNvPr id="1504" name="그림 1503" hidden="1">
          <a:extLst>
            <a:ext uri="{FF2B5EF4-FFF2-40B4-BE49-F238E27FC236}">
              <a16:creationId xmlns:a16="http://schemas.microsoft.com/office/drawing/2014/main" id="{782F73F2-3C60-4DB4-847D-0B9FE78FB9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381125"/>
          <a:ext cx="1571624" cy="1200151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3</xdr:row>
      <xdr:rowOff>0</xdr:rowOff>
    </xdr:from>
    <xdr:ext cx="1571624" cy="1171576"/>
    <xdr:pic>
      <xdr:nvPicPr>
        <xdr:cNvPr id="1505" name="그림 1504" hidden="1">
          <a:extLst>
            <a:ext uri="{FF2B5EF4-FFF2-40B4-BE49-F238E27FC236}">
              <a16:creationId xmlns:a16="http://schemas.microsoft.com/office/drawing/2014/main" id="{736073F4-916A-4A29-8E8C-E2F2308D8C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381125"/>
          <a:ext cx="1571624" cy="1171576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3</xdr:row>
      <xdr:rowOff>0</xdr:rowOff>
    </xdr:from>
    <xdr:ext cx="1590674" cy="1190626"/>
    <xdr:pic>
      <xdr:nvPicPr>
        <xdr:cNvPr id="1506" name="그림 1505" hidden="1">
          <a:extLst>
            <a:ext uri="{FF2B5EF4-FFF2-40B4-BE49-F238E27FC236}">
              <a16:creationId xmlns:a16="http://schemas.microsoft.com/office/drawing/2014/main" id="{15178C04-4A88-47F4-B0A1-0D7BC42A6B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81125"/>
          <a:ext cx="1590674" cy="1190626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3</xdr:row>
      <xdr:rowOff>0</xdr:rowOff>
    </xdr:from>
    <xdr:ext cx="1552574" cy="1219201"/>
    <xdr:pic>
      <xdr:nvPicPr>
        <xdr:cNvPr id="1507" name="그림 1506" hidden="1">
          <a:extLst>
            <a:ext uri="{FF2B5EF4-FFF2-40B4-BE49-F238E27FC236}">
              <a16:creationId xmlns:a16="http://schemas.microsoft.com/office/drawing/2014/main" id="{202D6538-CAE0-4792-BE01-C57A467FEB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1381125"/>
          <a:ext cx="1552574" cy="1219201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3</xdr:row>
      <xdr:rowOff>0</xdr:rowOff>
    </xdr:from>
    <xdr:ext cx="1581150" cy="1152525"/>
    <xdr:pic>
      <xdr:nvPicPr>
        <xdr:cNvPr id="1508" name="그림 1507" hidden="1">
          <a:extLst>
            <a:ext uri="{FF2B5EF4-FFF2-40B4-BE49-F238E27FC236}">
              <a16:creationId xmlns:a16="http://schemas.microsoft.com/office/drawing/2014/main" id="{84FC6842-5FF5-45CD-8AD2-3FE33BF3E7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81125"/>
          <a:ext cx="1581150" cy="1152525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3</xdr:row>
      <xdr:rowOff>0</xdr:rowOff>
    </xdr:from>
    <xdr:ext cx="1590674" cy="1171576"/>
    <xdr:pic>
      <xdr:nvPicPr>
        <xdr:cNvPr id="1509" name="그림 1508" hidden="1">
          <a:extLst>
            <a:ext uri="{FF2B5EF4-FFF2-40B4-BE49-F238E27FC236}">
              <a16:creationId xmlns:a16="http://schemas.microsoft.com/office/drawing/2014/main" id="{44CC76E4-542D-4095-B263-E8A9D4D50F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81125"/>
          <a:ext cx="1590674" cy="1171576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3</xdr:row>
      <xdr:rowOff>0</xdr:rowOff>
    </xdr:from>
    <xdr:ext cx="1581150" cy="1162050"/>
    <xdr:pic>
      <xdr:nvPicPr>
        <xdr:cNvPr id="1510" name="그림 1509" hidden="1">
          <a:extLst>
            <a:ext uri="{FF2B5EF4-FFF2-40B4-BE49-F238E27FC236}">
              <a16:creationId xmlns:a16="http://schemas.microsoft.com/office/drawing/2014/main" id="{53878435-BF20-4902-91B1-22780B81A2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81125"/>
          <a:ext cx="1581150" cy="1162050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3</xdr:row>
      <xdr:rowOff>0</xdr:rowOff>
    </xdr:from>
    <xdr:ext cx="1571624" cy="1171576"/>
    <xdr:pic>
      <xdr:nvPicPr>
        <xdr:cNvPr id="1511" name="그림 1510" hidden="1">
          <a:extLst>
            <a:ext uri="{FF2B5EF4-FFF2-40B4-BE49-F238E27FC236}">
              <a16:creationId xmlns:a16="http://schemas.microsoft.com/office/drawing/2014/main" id="{8C286254-CD29-4651-A0B8-167F648EAD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381125"/>
          <a:ext cx="1571624" cy="1171576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3</xdr:row>
      <xdr:rowOff>0</xdr:rowOff>
    </xdr:from>
    <xdr:ext cx="1581150" cy="1162050"/>
    <xdr:pic>
      <xdr:nvPicPr>
        <xdr:cNvPr id="1512" name="그림 1511" hidden="1">
          <a:extLst>
            <a:ext uri="{FF2B5EF4-FFF2-40B4-BE49-F238E27FC236}">
              <a16:creationId xmlns:a16="http://schemas.microsoft.com/office/drawing/2014/main" id="{6516D306-C6CD-46DB-8B27-8D3A02B84A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1381125"/>
          <a:ext cx="1581150" cy="1162050"/>
        </a:xfrm>
        <a:prstGeom prst="rect">
          <a:avLst/>
        </a:prstGeom>
      </xdr:spPr>
    </xdr:pic>
    <xdr:clientData/>
  </xdr:oneCellAnchor>
  <xdr:oneCellAnchor>
    <xdr:from>
      <xdr:col>0</xdr:col>
      <xdr:colOff>202405</xdr:colOff>
      <xdr:row>3</xdr:row>
      <xdr:rowOff>0</xdr:rowOff>
    </xdr:from>
    <xdr:ext cx="1228725" cy="1233896"/>
    <xdr:pic>
      <xdr:nvPicPr>
        <xdr:cNvPr id="1513" name="그림 1512" hidden="1">
          <a:extLst>
            <a:ext uri="{FF2B5EF4-FFF2-40B4-BE49-F238E27FC236}">
              <a16:creationId xmlns:a16="http://schemas.microsoft.com/office/drawing/2014/main" id="{FE17D9C8-FA2A-4B72-B7D7-FF4645F772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2405" y="1381125"/>
          <a:ext cx="1228725" cy="1233896"/>
        </a:xfrm>
        <a:prstGeom prst="rect">
          <a:avLst/>
        </a:prstGeom>
      </xdr:spPr>
    </xdr:pic>
    <xdr:clientData/>
  </xdr:oneCellAnchor>
  <xdr:oneCellAnchor>
    <xdr:from>
      <xdr:col>0</xdr:col>
      <xdr:colOff>180975</xdr:colOff>
      <xdr:row>3</xdr:row>
      <xdr:rowOff>0</xdr:rowOff>
    </xdr:from>
    <xdr:ext cx="1247774" cy="1200149"/>
    <xdr:pic>
      <xdr:nvPicPr>
        <xdr:cNvPr id="1514" name="그림 1513" hidden="1">
          <a:extLst>
            <a:ext uri="{FF2B5EF4-FFF2-40B4-BE49-F238E27FC236}">
              <a16:creationId xmlns:a16="http://schemas.microsoft.com/office/drawing/2014/main" id="{9F38EE73-59E7-486D-A1D7-33504D93FD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1381125"/>
          <a:ext cx="1247774" cy="1200149"/>
        </a:xfrm>
        <a:prstGeom prst="rect">
          <a:avLst/>
        </a:prstGeom>
      </xdr:spPr>
    </xdr:pic>
    <xdr:clientData/>
  </xdr:oneCellAnchor>
  <xdr:oneCellAnchor>
    <xdr:from>
      <xdr:col>0</xdr:col>
      <xdr:colOff>200025</xdr:colOff>
      <xdr:row>3</xdr:row>
      <xdr:rowOff>0</xdr:rowOff>
    </xdr:from>
    <xdr:ext cx="1219200" cy="1190625"/>
    <xdr:pic>
      <xdr:nvPicPr>
        <xdr:cNvPr id="1515" name="그림 1514" hidden="1">
          <a:extLst>
            <a:ext uri="{FF2B5EF4-FFF2-40B4-BE49-F238E27FC236}">
              <a16:creationId xmlns:a16="http://schemas.microsoft.com/office/drawing/2014/main" id="{B7EEB1A0-9533-45C4-A27E-1A17C648D1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1381125"/>
          <a:ext cx="1219200" cy="1190625"/>
        </a:xfrm>
        <a:prstGeom prst="rect">
          <a:avLst/>
        </a:prstGeom>
      </xdr:spPr>
    </xdr:pic>
    <xdr:clientData/>
  </xdr:oneCellAnchor>
  <xdr:oneCellAnchor>
    <xdr:from>
      <xdr:col>0</xdr:col>
      <xdr:colOff>209549</xdr:colOff>
      <xdr:row>3</xdr:row>
      <xdr:rowOff>0</xdr:rowOff>
    </xdr:from>
    <xdr:ext cx="1200150" cy="1200150"/>
    <xdr:pic>
      <xdr:nvPicPr>
        <xdr:cNvPr id="1516" name="그림 1515" hidden="1">
          <a:extLst>
            <a:ext uri="{FF2B5EF4-FFF2-40B4-BE49-F238E27FC236}">
              <a16:creationId xmlns:a16="http://schemas.microsoft.com/office/drawing/2014/main" id="{6CC44335-4AC6-4B29-AD88-B4CA1A804C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49" y="1381125"/>
          <a:ext cx="1200150" cy="1200150"/>
        </a:xfrm>
        <a:prstGeom prst="rect">
          <a:avLst/>
        </a:prstGeom>
      </xdr:spPr>
    </xdr:pic>
    <xdr:clientData/>
  </xdr:oneCellAnchor>
  <xdr:oneCellAnchor>
    <xdr:from>
      <xdr:col>0</xdr:col>
      <xdr:colOff>219075</xdr:colOff>
      <xdr:row>3</xdr:row>
      <xdr:rowOff>0</xdr:rowOff>
    </xdr:from>
    <xdr:ext cx="1209674" cy="1190626"/>
    <xdr:pic>
      <xdr:nvPicPr>
        <xdr:cNvPr id="1517" name="그림 1516" hidden="1">
          <a:extLst>
            <a:ext uri="{FF2B5EF4-FFF2-40B4-BE49-F238E27FC236}">
              <a16:creationId xmlns:a16="http://schemas.microsoft.com/office/drawing/2014/main" id="{6D60EDDA-D6E2-4CDC-AC2C-6F1BD4FEB4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381125"/>
          <a:ext cx="1209674" cy="1190626"/>
        </a:xfrm>
        <a:prstGeom prst="rect">
          <a:avLst/>
        </a:prstGeom>
      </xdr:spPr>
    </xdr:pic>
    <xdr:clientData/>
  </xdr:oneCellAnchor>
  <xdr:oneCellAnchor>
    <xdr:from>
      <xdr:col>0</xdr:col>
      <xdr:colOff>219075</xdr:colOff>
      <xdr:row>3</xdr:row>
      <xdr:rowOff>0</xdr:rowOff>
    </xdr:from>
    <xdr:ext cx="1190624" cy="1190625"/>
    <xdr:pic>
      <xdr:nvPicPr>
        <xdr:cNvPr id="1518" name="그림 1517" hidden="1">
          <a:extLst>
            <a:ext uri="{FF2B5EF4-FFF2-40B4-BE49-F238E27FC236}">
              <a16:creationId xmlns:a16="http://schemas.microsoft.com/office/drawing/2014/main" id="{DD6EE5EC-CEC5-4FB2-8BB4-2113FE295E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381125"/>
          <a:ext cx="1190624" cy="1190625"/>
        </a:xfrm>
        <a:prstGeom prst="rect">
          <a:avLst/>
        </a:prstGeom>
      </xdr:spPr>
    </xdr:pic>
    <xdr:clientData/>
  </xdr:oneCellAnchor>
  <xdr:oneCellAnchor>
    <xdr:from>
      <xdr:col>0</xdr:col>
      <xdr:colOff>228600</xdr:colOff>
      <xdr:row>3</xdr:row>
      <xdr:rowOff>0</xdr:rowOff>
    </xdr:from>
    <xdr:ext cx="1190624" cy="1200394"/>
    <xdr:pic>
      <xdr:nvPicPr>
        <xdr:cNvPr id="1519" name="그림 1518" hidden="1">
          <a:extLst>
            <a:ext uri="{FF2B5EF4-FFF2-40B4-BE49-F238E27FC236}">
              <a16:creationId xmlns:a16="http://schemas.microsoft.com/office/drawing/2014/main" id="{C7D7070F-EB6E-4083-ACB5-F807DE663F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1381125"/>
          <a:ext cx="1190624" cy="1200394"/>
        </a:xfrm>
        <a:prstGeom prst="rect">
          <a:avLst/>
        </a:prstGeom>
      </xdr:spPr>
    </xdr:pic>
    <xdr:clientData/>
  </xdr:oneCellAnchor>
  <xdr:oneCellAnchor>
    <xdr:from>
      <xdr:col>0</xdr:col>
      <xdr:colOff>219075</xdr:colOff>
      <xdr:row>3</xdr:row>
      <xdr:rowOff>0</xdr:rowOff>
    </xdr:from>
    <xdr:ext cx="1200150" cy="1200150"/>
    <xdr:pic>
      <xdr:nvPicPr>
        <xdr:cNvPr id="1520" name="그림 1519" hidden="1">
          <a:extLst>
            <a:ext uri="{FF2B5EF4-FFF2-40B4-BE49-F238E27FC236}">
              <a16:creationId xmlns:a16="http://schemas.microsoft.com/office/drawing/2014/main" id="{3AA9F7EF-415F-42A3-87B4-44EDB856AD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381125"/>
          <a:ext cx="1200150" cy="1200150"/>
        </a:xfrm>
        <a:prstGeom prst="rect">
          <a:avLst/>
        </a:prstGeom>
      </xdr:spPr>
    </xdr:pic>
    <xdr:clientData/>
  </xdr:oneCellAnchor>
  <xdr:oneCellAnchor>
    <xdr:from>
      <xdr:col>0</xdr:col>
      <xdr:colOff>197645</xdr:colOff>
      <xdr:row>3</xdr:row>
      <xdr:rowOff>0</xdr:rowOff>
    </xdr:from>
    <xdr:ext cx="1219200" cy="1223779"/>
    <xdr:pic>
      <xdr:nvPicPr>
        <xdr:cNvPr id="1521" name="그림 1520" hidden="1">
          <a:extLst>
            <a:ext uri="{FF2B5EF4-FFF2-40B4-BE49-F238E27FC236}">
              <a16:creationId xmlns:a16="http://schemas.microsoft.com/office/drawing/2014/main" id="{7F54AE57-1DA1-4217-AF4A-C0626DC747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7645" y="1381125"/>
          <a:ext cx="1219200" cy="1223779"/>
        </a:xfrm>
        <a:prstGeom prst="rect">
          <a:avLst/>
        </a:prstGeom>
      </xdr:spPr>
    </xdr:pic>
    <xdr:clientData/>
  </xdr:oneCellAnchor>
  <xdr:oneCellAnchor>
    <xdr:from>
      <xdr:col>0</xdr:col>
      <xdr:colOff>209549</xdr:colOff>
      <xdr:row>3</xdr:row>
      <xdr:rowOff>0</xdr:rowOff>
    </xdr:from>
    <xdr:ext cx="1200150" cy="1204729"/>
    <xdr:pic>
      <xdr:nvPicPr>
        <xdr:cNvPr id="1522" name="그림 1521" hidden="1">
          <a:extLst>
            <a:ext uri="{FF2B5EF4-FFF2-40B4-BE49-F238E27FC236}">
              <a16:creationId xmlns:a16="http://schemas.microsoft.com/office/drawing/2014/main" id="{D9F2885D-1681-4563-AD7A-7B44E0619B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49" y="1381125"/>
          <a:ext cx="1200150" cy="1204729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3</xdr:row>
      <xdr:rowOff>0</xdr:rowOff>
    </xdr:from>
    <xdr:ext cx="1562100" cy="1162050"/>
    <xdr:pic>
      <xdr:nvPicPr>
        <xdr:cNvPr id="1523" name="그림 1522" hidden="1">
          <a:extLst>
            <a:ext uri="{FF2B5EF4-FFF2-40B4-BE49-F238E27FC236}">
              <a16:creationId xmlns:a16="http://schemas.microsoft.com/office/drawing/2014/main" id="{B01E90B0-D2B9-449F-AB21-5B22451FF7E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3825" t="14289" r="-12140" b="25615"/>
        <a:stretch/>
      </xdr:blipFill>
      <xdr:spPr>
        <a:xfrm>
          <a:off x="19050" y="1381125"/>
          <a:ext cx="1562100" cy="1162050"/>
        </a:xfrm>
        <a:prstGeom prst="rect">
          <a:avLst/>
        </a:prstGeom>
      </xdr:spPr>
    </xdr:pic>
    <xdr:clientData/>
  </xdr:oneCellAnchor>
  <xdr:oneCellAnchor>
    <xdr:from>
      <xdr:col>0</xdr:col>
      <xdr:colOff>171450</xdr:colOff>
      <xdr:row>3</xdr:row>
      <xdr:rowOff>0</xdr:rowOff>
    </xdr:from>
    <xdr:ext cx="1371600" cy="1171575"/>
    <xdr:pic>
      <xdr:nvPicPr>
        <xdr:cNvPr id="1524" name="그림 1523" hidden="1">
          <a:extLst>
            <a:ext uri="{FF2B5EF4-FFF2-40B4-BE49-F238E27FC236}">
              <a16:creationId xmlns:a16="http://schemas.microsoft.com/office/drawing/2014/main" id="{9B5F5FDC-CB9E-4ECF-BCEB-805E5A3A7D7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3907" t="4790" r="-8593" b="21557"/>
        <a:stretch/>
      </xdr:blipFill>
      <xdr:spPr>
        <a:xfrm>
          <a:off x="171450" y="1381125"/>
          <a:ext cx="1371600" cy="1171575"/>
        </a:xfrm>
        <a:prstGeom prst="rect">
          <a:avLst/>
        </a:prstGeom>
      </xdr:spPr>
    </xdr:pic>
    <xdr:clientData/>
  </xdr:oneCellAnchor>
  <xdr:oneCellAnchor>
    <xdr:from>
      <xdr:col>0</xdr:col>
      <xdr:colOff>47625</xdr:colOff>
      <xdr:row>3</xdr:row>
      <xdr:rowOff>0</xdr:rowOff>
    </xdr:from>
    <xdr:ext cx="1524000" cy="1171575"/>
    <xdr:pic>
      <xdr:nvPicPr>
        <xdr:cNvPr id="1525" name="그림 1524" hidden="1">
          <a:extLst>
            <a:ext uri="{FF2B5EF4-FFF2-40B4-BE49-F238E27FC236}">
              <a16:creationId xmlns:a16="http://schemas.microsoft.com/office/drawing/2014/main" id="{AFF5EF9B-1FEE-48BE-807F-BBB0A57D06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4063" t="11712" r="-10938" b="16220"/>
        <a:stretch/>
      </xdr:blipFill>
      <xdr:spPr>
        <a:xfrm>
          <a:off x="47625" y="1381125"/>
          <a:ext cx="1524000" cy="1171575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3</xdr:row>
      <xdr:rowOff>0</xdr:rowOff>
    </xdr:from>
    <xdr:ext cx="1562100" cy="1162050"/>
    <xdr:pic>
      <xdr:nvPicPr>
        <xdr:cNvPr id="1526" name="그림 1525" hidden="1">
          <a:extLst>
            <a:ext uri="{FF2B5EF4-FFF2-40B4-BE49-F238E27FC236}">
              <a16:creationId xmlns:a16="http://schemas.microsoft.com/office/drawing/2014/main" id="{A23CF9B1-0542-452C-9049-BD47BBD3D0C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6406" t="13616" r="-11719" b="22512"/>
        <a:stretch/>
      </xdr:blipFill>
      <xdr:spPr>
        <a:xfrm>
          <a:off x="19050" y="1381125"/>
          <a:ext cx="1562100" cy="1162050"/>
        </a:xfrm>
        <a:prstGeom prst="rect">
          <a:avLst/>
        </a:prstGeom>
      </xdr:spPr>
    </xdr:pic>
    <xdr:clientData/>
  </xdr:oneCellAnchor>
  <xdr:oneCellAnchor>
    <xdr:from>
      <xdr:col>0</xdr:col>
      <xdr:colOff>219075</xdr:colOff>
      <xdr:row>3</xdr:row>
      <xdr:rowOff>0</xdr:rowOff>
    </xdr:from>
    <xdr:ext cx="1219200" cy="1177425"/>
    <xdr:pic>
      <xdr:nvPicPr>
        <xdr:cNvPr id="1527" name="그림 1526" hidden="1">
          <a:extLst>
            <a:ext uri="{FF2B5EF4-FFF2-40B4-BE49-F238E27FC236}">
              <a16:creationId xmlns:a16="http://schemas.microsoft.com/office/drawing/2014/main" id="{BE222184-07AA-496A-9476-C10732D7B3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381125"/>
          <a:ext cx="1219200" cy="1177425"/>
        </a:xfrm>
        <a:prstGeom prst="rect">
          <a:avLst/>
        </a:prstGeom>
      </xdr:spPr>
    </xdr:pic>
    <xdr:clientData/>
  </xdr:oneCellAnchor>
  <xdr:oneCellAnchor>
    <xdr:from>
      <xdr:col>0</xdr:col>
      <xdr:colOff>219074</xdr:colOff>
      <xdr:row>3</xdr:row>
      <xdr:rowOff>0</xdr:rowOff>
    </xdr:from>
    <xdr:ext cx="1209675" cy="1181101"/>
    <xdr:pic>
      <xdr:nvPicPr>
        <xdr:cNvPr id="1528" name="그림 1527" hidden="1">
          <a:extLst>
            <a:ext uri="{FF2B5EF4-FFF2-40B4-BE49-F238E27FC236}">
              <a16:creationId xmlns:a16="http://schemas.microsoft.com/office/drawing/2014/main" id="{23983EB3-BD04-41F2-A15D-89BEBE58C1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4" y="1381125"/>
          <a:ext cx="1209675" cy="1181101"/>
        </a:xfrm>
        <a:prstGeom prst="rect">
          <a:avLst/>
        </a:prstGeom>
      </xdr:spPr>
    </xdr:pic>
    <xdr:clientData/>
  </xdr:oneCellAnchor>
  <xdr:oneCellAnchor>
    <xdr:from>
      <xdr:col>0</xdr:col>
      <xdr:colOff>219075</xdr:colOff>
      <xdr:row>3</xdr:row>
      <xdr:rowOff>0</xdr:rowOff>
    </xdr:from>
    <xdr:ext cx="1200150" cy="1171576"/>
    <xdr:pic>
      <xdr:nvPicPr>
        <xdr:cNvPr id="1529" name="그림 1528" hidden="1">
          <a:extLst>
            <a:ext uri="{FF2B5EF4-FFF2-40B4-BE49-F238E27FC236}">
              <a16:creationId xmlns:a16="http://schemas.microsoft.com/office/drawing/2014/main" id="{4DA91217-968D-4A3E-AE05-9661A98E07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381125"/>
          <a:ext cx="1200150" cy="1171576"/>
        </a:xfrm>
        <a:prstGeom prst="rect">
          <a:avLst/>
        </a:prstGeom>
      </xdr:spPr>
    </xdr:pic>
    <xdr:clientData/>
  </xdr:oneCellAnchor>
  <xdr:oneCellAnchor>
    <xdr:from>
      <xdr:col>0</xdr:col>
      <xdr:colOff>219075</xdr:colOff>
      <xdr:row>3</xdr:row>
      <xdr:rowOff>0</xdr:rowOff>
    </xdr:from>
    <xdr:ext cx="1200150" cy="1171575"/>
    <xdr:pic>
      <xdr:nvPicPr>
        <xdr:cNvPr id="1530" name="그림 1529" hidden="1">
          <a:extLst>
            <a:ext uri="{FF2B5EF4-FFF2-40B4-BE49-F238E27FC236}">
              <a16:creationId xmlns:a16="http://schemas.microsoft.com/office/drawing/2014/main" id="{52423926-B483-445E-B6D9-8393ED7D93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381125"/>
          <a:ext cx="1200150" cy="1171575"/>
        </a:xfrm>
        <a:prstGeom prst="rect">
          <a:avLst/>
        </a:prstGeom>
      </xdr:spPr>
    </xdr:pic>
    <xdr:clientData/>
  </xdr:oneCellAnchor>
  <xdr:oneCellAnchor>
    <xdr:from>
      <xdr:col>0</xdr:col>
      <xdr:colOff>219075</xdr:colOff>
      <xdr:row>3</xdr:row>
      <xdr:rowOff>0</xdr:rowOff>
    </xdr:from>
    <xdr:ext cx="1209674" cy="1209675"/>
    <xdr:pic>
      <xdr:nvPicPr>
        <xdr:cNvPr id="1531" name="그림 1530" hidden="1">
          <a:extLst>
            <a:ext uri="{FF2B5EF4-FFF2-40B4-BE49-F238E27FC236}">
              <a16:creationId xmlns:a16="http://schemas.microsoft.com/office/drawing/2014/main" id="{65F09E88-BBA6-4685-9A34-6ACF93D6FB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381125"/>
          <a:ext cx="1209674" cy="1209675"/>
        </a:xfrm>
        <a:prstGeom prst="rect">
          <a:avLst/>
        </a:prstGeom>
      </xdr:spPr>
    </xdr:pic>
    <xdr:clientData/>
  </xdr:oneCellAnchor>
  <xdr:oneCellAnchor>
    <xdr:from>
      <xdr:col>0</xdr:col>
      <xdr:colOff>230981</xdr:colOff>
      <xdr:row>3</xdr:row>
      <xdr:rowOff>0</xdr:rowOff>
    </xdr:from>
    <xdr:ext cx="1190625" cy="1190625"/>
    <xdr:pic>
      <xdr:nvPicPr>
        <xdr:cNvPr id="1532" name="그림 1531" hidden="1">
          <a:extLst>
            <a:ext uri="{FF2B5EF4-FFF2-40B4-BE49-F238E27FC236}">
              <a16:creationId xmlns:a16="http://schemas.microsoft.com/office/drawing/2014/main" id="{6283462B-D72A-45A3-97DC-5A8AA771F4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981" y="1381125"/>
          <a:ext cx="1190625" cy="1190625"/>
        </a:xfrm>
        <a:prstGeom prst="rect">
          <a:avLst/>
        </a:prstGeom>
      </xdr:spPr>
    </xdr:pic>
    <xdr:clientData/>
  </xdr:oneCellAnchor>
  <xdr:oneCellAnchor>
    <xdr:from>
      <xdr:col>0</xdr:col>
      <xdr:colOff>209549</xdr:colOff>
      <xdr:row>3</xdr:row>
      <xdr:rowOff>0</xdr:rowOff>
    </xdr:from>
    <xdr:ext cx="1190625" cy="1162051"/>
    <xdr:pic>
      <xdr:nvPicPr>
        <xdr:cNvPr id="1533" name="그림 1532" hidden="1">
          <a:extLst>
            <a:ext uri="{FF2B5EF4-FFF2-40B4-BE49-F238E27FC236}">
              <a16:creationId xmlns:a16="http://schemas.microsoft.com/office/drawing/2014/main" id="{0120918D-70D9-4552-A3A4-A012F5B74A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49" y="1381125"/>
          <a:ext cx="1190625" cy="1162051"/>
        </a:xfrm>
        <a:prstGeom prst="rect">
          <a:avLst/>
        </a:prstGeom>
      </xdr:spPr>
    </xdr:pic>
    <xdr:clientData/>
  </xdr:oneCellAnchor>
  <xdr:oneCellAnchor>
    <xdr:from>
      <xdr:col>0</xdr:col>
      <xdr:colOff>190500</xdr:colOff>
      <xdr:row>3</xdr:row>
      <xdr:rowOff>0</xdr:rowOff>
    </xdr:from>
    <xdr:ext cx="1200150" cy="1171575"/>
    <xdr:pic>
      <xdr:nvPicPr>
        <xdr:cNvPr id="1534" name="그림 1533" hidden="1">
          <a:extLst>
            <a:ext uri="{FF2B5EF4-FFF2-40B4-BE49-F238E27FC236}">
              <a16:creationId xmlns:a16="http://schemas.microsoft.com/office/drawing/2014/main" id="{5C2BF8C3-6A77-4226-95BA-0826C58644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1381125"/>
          <a:ext cx="1200150" cy="1171575"/>
        </a:xfrm>
        <a:prstGeom prst="rect">
          <a:avLst/>
        </a:prstGeom>
      </xdr:spPr>
    </xdr:pic>
    <xdr:clientData/>
  </xdr:oneCellAnchor>
  <xdr:oneCellAnchor>
    <xdr:from>
      <xdr:col>0</xdr:col>
      <xdr:colOff>180975</xdr:colOff>
      <xdr:row>3</xdr:row>
      <xdr:rowOff>0</xdr:rowOff>
    </xdr:from>
    <xdr:ext cx="1181100" cy="1181100"/>
    <xdr:pic>
      <xdr:nvPicPr>
        <xdr:cNvPr id="1535" name="그림 1534" hidden="1">
          <a:extLst>
            <a:ext uri="{FF2B5EF4-FFF2-40B4-BE49-F238E27FC236}">
              <a16:creationId xmlns:a16="http://schemas.microsoft.com/office/drawing/2014/main" id="{1B409B36-62FD-411B-9F4F-023614638F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1381125"/>
          <a:ext cx="1181100" cy="1181100"/>
        </a:xfrm>
        <a:prstGeom prst="rect">
          <a:avLst/>
        </a:prstGeom>
      </xdr:spPr>
    </xdr:pic>
    <xdr:clientData/>
  </xdr:oneCellAnchor>
  <xdr:oneCellAnchor>
    <xdr:from>
      <xdr:col>0</xdr:col>
      <xdr:colOff>171449</xdr:colOff>
      <xdr:row>3</xdr:row>
      <xdr:rowOff>0</xdr:rowOff>
    </xdr:from>
    <xdr:ext cx="1181101" cy="1181101"/>
    <xdr:pic>
      <xdr:nvPicPr>
        <xdr:cNvPr id="1536" name="그림 1535" hidden="1">
          <a:extLst>
            <a:ext uri="{FF2B5EF4-FFF2-40B4-BE49-F238E27FC236}">
              <a16:creationId xmlns:a16="http://schemas.microsoft.com/office/drawing/2014/main" id="{EA2D71C2-1D22-463D-9C62-3E5158F031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49" y="1381125"/>
          <a:ext cx="1181101" cy="1181101"/>
        </a:xfrm>
        <a:prstGeom prst="rect">
          <a:avLst/>
        </a:prstGeom>
      </xdr:spPr>
    </xdr:pic>
    <xdr:clientData/>
  </xdr:oneCellAnchor>
  <xdr:oneCellAnchor>
    <xdr:from>
      <xdr:col>0</xdr:col>
      <xdr:colOff>180974</xdr:colOff>
      <xdr:row>3</xdr:row>
      <xdr:rowOff>0</xdr:rowOff>
    </xdr:from>
    <xdr:ext cx="1190626" cy="1228726"/>
    <xdr:pic>
      <xdr:nvPicPr>
        <xdr:cNvPr id="1537" name="그림 1536" hidden="1">
          <a:extLst>
            <a:ext uri="{FF2B5EF4-FFF2-40B4-BE49-F238E27FC236}">
              <a16:creationId xmlns:a16="http://schemas.microsoft.com/office/drawing/2014/main" id="{3F56B090-0A96-44D5-9014-9A88434D22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4" y="1381125"/>
          <a:ext cx="1190626" cy="1228726"/>
        </a:xfrm>
        <a:prstGeom prst="rect">
          <a:avLst/>
        </a:prstGeom>
      </xdr:spPr>
    </xdr:pic>
    <xdr:clientData/>
  </xdr:oneCellAnchor>
  <xdr:oneCellAnchor>
    <xdr:from>
      <xdr:col>0</xdr:col>
      <xdr:colOff>200025</xdr:colOff>
      <xdr:row>3</xdr:row>
      <xdr:rowOff>0</xdr:rowOff>
    </xdr:from>
    <xdr:ext cx="1200150" cy="1200150"/>
    <xdr:pic>
      <xdr:nvPicPr>
        <xdr:cNvPr id="1538" name="그림 1537" hidden="1">
          <a:extLst>
            <a:ext uri="{FF2B5EF4-FFF2-40B4-BE49-F238E27FC236}">
              <a16:creationId xmlns:a16="http://schemas.microsoft.com/office/drawing/2014/main" id="{9ECEC1C5-E534-46F4-81AB-0279BD33F8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1381125"/>
          <a:ext cx="1200150" cy="1200150"/>
        </a:xfrm>
        <a:prstGeom prst="rect">
          <a:avLst/>
        </a:prstGeom>
      </xdr:spPr>
    </xdr:pic>
    <xdr:clientData/>
  </xdr:oneCellAnchor>
  <xdr:oneCellAnchor>
    <xdr:from>
      <xdr:col>0</xdr:col>
      <xdr:colOff>190499</xdr:colOff>
      <xdr:row>3</xdr:row>
      <xdr:rowOff>0</xdr:rowOff>
    </xdr:from>
    <xdr:ext cx="1228725" cy="1209676"/>
    <xdr:pic>
      <xdr:nvPicPr>
        <xdr:cNvPr id="1539" name="그림 1538" hidden="1">
          <a:extLst>
            <a:ext uri="{FF2B5EF4-FFF2-40B4-BE49-F238E27FC236}">
              <a16:creationId xmlns:a16="http://schemas.microsoft.com/office/drawing/2014/main" id="{A7E0F4A2-E687-4089-AE25-8C573B0947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499" y="1381125"/>
          <a:ext cx="1228725" cy="1209676"/>
        </a:xfrm>
        <a:prstGeom prst="rect">
          <a:avLst/>
        </a:prstGeom>
      </xdr:spPr>
    </xdr:pic>
    <xdr:clientData/>
  </xdr:oneCellAnchor>
  <xdr:oneCellAnchor>
    <xdr:from>
      <xdr:col>0</xdr:col>
      <xdr:colOff>76200</xdr:colOff>
      <xdr:row>3</xdr:row>
      <xdr:rowOff>0</xdr:rowOff>
    </xdr:from>
    <xdr:ext cx="1495425" cy="1219201"/>
    <xdr:pic>
      <xdr:nvPicPr>
        <xdr:cNvPr id="1540" name="그림 1539" hidden="1">
          <a:extLst>
            <a:ext uri="{FF2B5EF4-FFF2-40B4-BE49-F238E27FC236}">
              <a16:creationId xmlns:a16="http://schemas.microsoft.com/office/drawing/2014/main" id="{1BE24253-1F50-4429-9AFC-5948F644C9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6806" t="22556" r="-11966" b="22978"/>
        <a:stretch/>
      </xdr:blipFill>
      <xdr:spPr>
        <a:xfrm>
          <a:off x="76200" y="1381125"/>
          <a:ext cx="1495425" cy="1219201"/>
        </a:xfrm>
        <a:prstGeom prst="rect">
          <a:avLst/>
        </a:prstGeom>
      </xdr:spPr>
    </xdr:pic>
    <xdr:clientData/>
  </xdr:oneCellAnchor>
  <xdr:oneCellAnchor>
    <xdr:from>
      <xdr:col>0</xdr:col>
      <xdr:colOff>57150</xdr:colOff>
      <xdr:row>3</xdr:row>
      <xdr:rowOff>0</xdr:rowOff>
    </xdr:from>
    <xdr:ext cx="1533525" cy="1209675"/>
    <xdr:pic>
      <xdr:nvPicPr>
        <xdr:cNvPr id="1541" name="그림 1540" hidden="1">
          <a:extLst>
            <a:ext uri="{FF2B5EF4-FFF2-40B4-BE49-F238E27FC236}">
              <a16:creationId xmlns:a16="http://schemas.microsoft.com/office/drawing/2014/main" id="{47A9E560-359E-46E5-A765-438F2A168B0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8354" t="23931" r="-13961" b="21794"/>
        <a:stretch/>
      </xdr:blipFill>
      <xdr:spPr>
        <a:xfrm>
          <a:off x="57150" y="1381125"/>
          <a:ext cx="1533525" cy="1209675"/>
        </a:xfrm>
        <a:prstGeom prst="rect">
          <a:avLst/>
        </a:prstGeom>
      </xdr:spPr>
    </xdr:pic>
    <xdr:clientData/>
  </xdr:oneCellAnchor>
  <xdr:oneCellAnchor>
    <xdr:from>
      <xdr:col>0</xdr:col>
      <xdr:colOff>57149</xdr:colOff>
      <xdr:row>3</xdr:row>
      <xdr:rowOff>0</xdr:rowOff>
    </xdr:from>
    <xdr:ext cx="1533525" cy="1209675"/>
    <xdr:pic>
      <xdr:nvPicPr>
        <xdr:cNvPr id="1542" name="그림 1541" hidden="1">
          <a:extLst>
            <a:ext uri="{FF2B5EF4-FFF2-40B4-BE49-F238E27FC236}">
              <a16:creationId xmlns:a16="http://schemas.microsoft.com/office/drawing/2014/main" id="{8430476A-8FD6-41DD-AA52-83406F5E53D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8396" t="19546" r="-14504" b="24545"/>
        <a:stretch/>
      </xdr:blipFill>
      <xdr:spPr>
        <a:xfrm>
          <a:off x="57149" y="1381125"/>
          <a:ext cx="1533525" cy="1209675"/>
        </a:xfrm>
        <a:prstGeom prst="rect">
          <a:avLst/>
        </a:prstGeom>
      </xdr:spPr>
    </xdr:pic>
    <xdr:clientData/>
  </xdr:oneCellAnchor>
  <xdr:oneCellAnchor>
    <xdr:from>
      <xdr:col>0</xdr:col>
      <xdr:colOff>47626</xdr:colOff>
      <xdr:row>3</xdr:row>
      <xdr:rowOff>0</xdr:rowOff>
    </xdr:from>
    <xdr:ext cx="1533524" cy="1162050"/>
    <xdr:pic>
      <xdr:nvPicPr>
        <xdr:cNvPr id="1543" name="그림 1542" hidden="1">
          <a:extLst>
            <a:ext uri="{FF2B5EF4-FFF2-40B4-BE49-F238E27FC236}">
              <a16:creationId xmlns:a16="http://schemas.microsoft.com/office/drawing/2014/main" id="{2D8FE6AB-5393-4025-892C-8361C9B7093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8409" t="22405" r="-14506" b="26977"/>
        <a:stretch/>
      </xdr:blipFill>
      <xdr:spPr>
        <a:xfrm>
          <a:off x="47626" y="1381125"/>
          <a:ext cx="1533524" cy="1162050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3</xdr:row>
      <xdr:rowOff>0</xdr:rowOff>
    </xdr:from>
    <xdr:ext cx="1581150" cy="1200150"/>
    <xdr:pic>
      <xdr:nvPicPr>
        <xdr:cNvPr id="1544" name="그림 1543" hidden="1">
          <a:extLst>
            <a:ext uri="{FF2B5EF4-FFF2-40B4-BE49-F238E27FC236}">
              <a16:creationId xmlns:a16="http://schemas.microsoft.com/office/drawing/2014/main" id="{F2A79206-3A20-4ABB-959C-0C20C1EE02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1647" t="22272" r="-17238" b="22707"/>
        <a:stretch/>
      </xdr:blipFill>
      <xdr:spPr>
        <a:xfrm>
          <a:off x="19050" y="1381125"/>
          <a:ext cx="1581150" cy="1200150"/>
        </a:xfrm>
        <a:prstGeom prst="rect">
          <a:avLst/>
        </a:prstGeom>
      </xdr:spPr>
    </xdr:pic>
    <xdr:clientData/>
  </xdr:oneCellAnchor>
  <xdr:oneCellAnchor>
    <xdr:from>
      <xdr:col>0</xdr:col>
      <xdr:colOff>171449</xdr:colOff>
      <xdr:row>3</xdr:row>
      <xdr:rowOff>0</xdr:rowOff>
    </xdr:from>
    <xdr:ext cx="1190625" cy="1190625"/>
    <xdr:pic>
      <xdr:nvPicPr>
        <xdr:cNvPr id="1545" name="그림 1544" hidden="1">
          <a:extLst>
            <a:ext uri="{FF2B5EF4-FFF2-40B4-BE49-F238E27FC236}">
              <a16:creationId xmlns:a16="http://schemas.microsoft.com/office/drawing/2014/main" id="{628E8A5A-BD5D-4C87-B0D8-997B9FB3DC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1449" y="1381125"/>
          <a:ext cx="1190625" cy="1190625"/>
        </a:xfrm>
        <a:prstGeom prst="rect">
          <a:avLst/>
        </a:prstGeom>
      </xdr:spPr>
    </xdr:pic>
    <xdr:clientData/>
  </xdr:oneCellAnchor>
  <xdr:oneCellAnchor>
    <xdr:from>
      <xdr:col>0</xdr:col>
      <xdr:colOff>47625</xdr:colOff>
      <xdr:row>3</xdr:row>
      <xdr:rowOff>0</xdr:rowOff>
    </xdr:from>
    <xdr:ext cx="1552575" cy="1162051"/>
    <xdr:pic>
      <xdr:nvPicPr>
        <xdr:cNvPr id="1546" name="그림 1545" hidden="1">
          <a:extLst>
            <a:ext uri="{FF2B5EF4-FFF2-40B4-BE49-F238E27FC236}">
              <a16:creationId xmlns:a16="http://schemas.microsoft.com/office/drawing/2014/main" id="{9E9F0EB8-DDAC-47A3-B9ED-544C01ACF18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9523" t="18037" r="-19841" b="19073"/>
        <a:stretch/>
      </xdr:blipFill>
      <xdr:spPr>
        <a:xfrm>
          <a:off x="47625" y="1381125"/>
          <a:ext cx="1552575" cy="1162051"/>
        </a:xfrm>
        <a:prstGeom prst="rect">
          <a:avLst/>
        </a:prstGeom>
      </xdr:spPr>
    </xdr:pic>
    <xdr:clientData/>
  </xdr:oneCellAnchor>
  <xdr:oneCellAnchor>
    <xdr:from>
      <xdr:col>0</xdr:col>
      <xdr:colOff>19049</xdr:colOff>
      <xdr:row>3</xdr:row>
      <xdr:rowOff>0</xdr:rowOff>
    </xdr:from>
    <xdr:ext cx="1571625" cy="1152525"/>
    <xdr:pic>
      <xdr:nvPicPr>
        <xdr:cNvPr id="1547" name="그림 1546" hidden="1">
          <a:extLst>
            <a:ext uri="{FF2B5EF4-FFF2-40B4-BE49-F238E27FC236}">
              <a16:creationId xmlns:a16="http://schemas.microsoft.com/office/drawing/2014/main" id="{AD58FCE2-E279-4836-BACE-AE27AF85A5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0853" t="23546" r="-17054" b="23694"/>
        <a:stretch/>
      </xdr:blipFill>
      <xdr:spPr>
        <a:xfrm>
          <a:off x="19049" y="1381125"/>
          <a:ext cx="1571625" cy="1152525"/>
        </a:xfrm>
        <a:prstGeom prst="rect">
          <a:avLst/>
        </a:prstGeom>
      </xdr:spPr>
    </xdr:pic>
    <xdr:clientData/>
  </xdr:oneCellAnchor>
  <xdr:oneCellAnchor>
    <xdr:from>
      <xdr:col>0</xdr:col>
      <xdr:colOff>26195</xdr:colOff>
      <xdr:row>3</xdr:row>
      <xdr:rowOff>0</xdr:rowOff>
    </xdr:from>
    <xdr:ext cx="1543050" cy="1175385"/>
    <xdr:pic>
      <xdr:nvPicPr>
        <xdr:cNvPr id="1548" name="그림 1547" hidden="1">
          <a:extLst>
            <a:ext uri="{FF2B5EF4-FFF2-40B4-BE49-F238E27FC236}">
              <a16:creationId xmlns:a16="http://schemas.microsoft.com/office/drawing/2014/main" id="{0FCFB031-4C9F-4B7D-964A-DAB0A4CE7C8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564" t="43694" r="4823" b="18338"/>
        <a:stretch/>
      </xdr:blipFill>
      <xdr:spPr>
        <a:xfrm>
          <a:off x="26195" y="1381125"/>
          <a:ext cx="1543050" cy="1175385"/>
        </a:xfrm>
        <a:prstGeom prst="rect">
          <a:avLst/>
        </a:prstGeom>
      </xdr:spPr>
    </xdr:pic>
    <xdr:clientData/>
  </xdr:oneCellAnchor>
  <xdr:oneCellAnchor>
    <xdr:from>
      <xdr:col>0</xdr:col>
      <xdr:colOff>28576</xdr:colOff>
      <xdr:row>3</xdr:row>
      <xdr:rowOff>0</xdr:rowOff>
    </xdr:from>
    <xdr:ext cx="1543050" cy="1200151"/>
    <xdr:pic>
      <xdr:nvPicPr>
        <xdr:cNvPr id="1549" name="그림 1548" hidden="1">
          <a:extLst>
            <a:ext uri="{FF2B5EF4-FFF2-40B4-BE49-F238E27FC236}">
              <a16:creationId xmlns:a16="http://schemas.microsoft.com/office/drawing/2014/main" id="{0F3BBB85-56E5-4568-97B7-C05A4A5B5C7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201" t="52575" r="13179" b="17843"/>
        <a:stretch/>
      </xdr:blipFill>
      <xdr:spPr>
        <a:xfrm>
          <a:off x="28576" y="1381125"/>
          <a:ext cx="1543050" cy="1200151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3</xdr:row>
      <xdr:rowOff>0</xdr:rowOff>
    </xdr:from>
    <xdr:ext cx="1552575" cy="1162051"/>
    <xdr:pic>
      <xdr:nvPicPr>
        <xdr:cNvPr id="1550" name="그림 1549" hidden="1">
          <a:extLst>
            <a:ext uri="{FF2B5EF4-FFF2-40B4-BE49-F238E27FC236}">
              <a16:creationId xmlns:a16="http://schemas.microsoft.com/office/drawing/2014/main" id="{A918AE5B-4711-4432-B8DB-B0573D769B2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04" t="9534" r="11404" b="12893"/>
        <a:stretch/>
      </xdr:blipFill>
      <xdr:spPr>
        <a:xfrm>
          <a:off x="28575" y="1381125"/>
          <a:ext cx="1552575" cy="1162051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3</xdr:row>
      <xdr:rowOff>0</xdr:rowOff>
    </xdr:from>
    <xdr:ext cx="1562100" cy="1190626"/>
    <xdr:pic>
      <xdr:nvPicPr>
        <xdr:cNvPr id="1551" name="그림 1550" hidden="1">
          <a:extLst>
            <a:ext uri="{FF2B5EF4-FFF2-40B4-BE49-F238E27FC236}">
              <a16:creationId xmlns:a16="http://schemas.microsoft.com/office/drawing/2014/main" id="{7C78033D-FA84-479D-BB24-585B2D62570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358" t="21336" r="20755" b="10284"/>
        <a:stretch/>
      </xdr:blipFill>
      <xdr:spPr>
        <a:xfrm>
          <a:off x="28575" y="1381125"/>
          <a:ext cx="1562100" cy="1190626"/>
        </a:xfrm>
        <a:prstGeom prst="rect">
          <a:avLst/>
        </a:prstGeom>
      </xdr:spPr>
    </xdr:pic>
    <xdr:clientData/>
  </xdr:oneCellAnchor>
  <xdr:oneCellAnchor>
    <xdr:from>
      <xdr:col>0</xdr:col>
      <xdr:colOff>47626</xdr:colOff>
      <xdr:row>3</xdr:row>
      <xdr:rowOff>0</xdr:rowOff>
    </xdr:from>
    <xdr:ext cx="1543050" cy="1152525"/>
    <xdr:pic>
      <xdr:nvPicPr>
        <xdr:cNvPr id="1552" name="그림 1551" hidden="1">
          <a:extLst>
            <a:ext uri="{FF2B5EF4-FFF2-40B4-BE49-F238E27FC236}">
              <a16:creationId xmlns:a16="http://schemas.microsoft.com/office/drawing/2014/main" id="{1B36910F-E5D2-46B6-BAFF-62C82D02748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557" t="16599" r="20611" b="16449"/>
        <a:stretch/>
      </xdr:blipFill>
      <xdr:spPr>
        <a:xfrm>
          <a:off x="47626" y="1381125"/>
          <a:ext cx="1543050" cy="1152525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3</xdr:row>
      <xdr:rowOff>0</xdr:rowOff>
    </xdr:from>
    <xdr:ext cx="1571625" cy="1171575"/>
    <xdr:pic>
      <xdr:nvPicPr>
        <xdr:cNvPr id="1553" name="그림 1552" hidden="1">
          <a:extLst>
            <a:ext uri="{FF2B5EF4-FFF2-40B4-BE49-F238E27FC236}">
              <a16:creationId xmlns:a16="http://schemas.microsoft.com/office/drawing/2014/main" id="{12240A3A-5693-4556-8A0B-AC9AFBBA52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27" b="12727"/>
        <a:stretch/>
      </xdr:blipFill>
      <xdr:spPr>
        <a:xfrm>
          <a:off x="28575" y="1381125"/>
          <a:ext cx="1571625" cy="1171575"/>
        </a:xfrm>
        <a:prstGeom prst="rect">
          <a:avLst/>
        </a:prstGeom>
      </xdr:spPr>
    </xdr:pic>
    <xdr:clientData/>
  </xdr:oneCellAnchor>
  <xdr:oneCellAnchor>
    <xdr:from>
      <xdr:col>0</xdr:col>
      <xdr:colOff>92447</xdr:colOff>
      <xdr:row>3</xdr:row>
      <xdr:rowOff>0</xdr:rowOff>
    </xdr:from>
    <xdr:ext cx="1487582" cy="1191600"/>
    <xdr:pic>
      <xdr:nvPicPr>
        <xdr:cNvPr id="1554" name="그림 1553" hidden="1">
          <a:extLst>
            <a:ext uri="{FF2B5EF4-FFF2-40B4-BE49-F238E27FC236}">
              <a16:creationId xmlns:a16="http://schemas.microsoft.com/office/drawing/2014/main" id="{0454C5B6-9654-4782-9A37-16C8911E76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92447" y="1381125"/>
          <a:ext cx="1487582" cy="1191600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3</xdr:row>
      <xdr:rowOff>0</xdr:rowOff>
    </xdr:from>
    <xdr:ext cx="1562100" cy="1209676"/>
    <xdr:pic>
      <xdr:nvPicPr>
        <xdr:cNvPr id="1555" name="그림 1554" hidden="1">
          <a:extLst>
            <a:ext uri="{FF2B5EF4-FFF2-40B4-BE49-F238E27FC236}">
              <a16:creationId xmlns:a16="http://schemas.microsoft.com/office/drawing/2014/main" id="{335F717D-05E8-4D61-ADBD-6B0261130E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280" b="11280"/>
        <a:stretch/>
      </xdr:blipFill>
      <xdr:spPr>
        <a:xfrm>
          <a:off x="28575" y="1381125"/>
          <a:ext cx="1562100" cy="1209676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3</xdr:row>
      <xdr:rowOff>0</xdr:rowOff>
    </xdr:from>
    <xdr:ext cx="1562100" cy="1175385"/>
    <xdr:pic>
      <xdr:nvPicPr>
        <xdr:cNvPr id="1556" name="그림 1555" hidden="1">
          <a:extLst>
            <a:ext uri="{FF2B5EF4-FFF2-40B4-BE49-F238E27FC236}">
              <a16:creationId xmlns:a16="http://schemas.microsoft.com/office/drawing/2014/main" id="{A0344607-4B2A-42F6-B4A2-DB64B92EBC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378" b="12378"/>
        <a:stretch/>
      </xdr:blipFill>
      <xdr:spPr>
        <a:xfrm>
          <a:off x="28575" y="1381125"/>
          <a:ext cx="1562100" cy="1175385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3</xdr:row>
      <xdr:rowOff>0</xdr:rowOff>
    </xdr:from>
    <xdr:ext cx="1571626" cy="1203960"/>
    <xdr:pic>
      <xdr:nvPicPr>
        <xdr:cNvPr id="1557" name="그림 1556" hidden="1">
          <a:extLst>
            <a:ext uri="{FF2B5EF4-FFF2-40B4-BE49-F238E27FC236}">
              <a16:creationId xmlns:a16="http://schemas.microsoft.com/office/drawing/2014/main" id="{78AD1C1F-A979-4071-9476-51C86A8506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697" b="11697"/>
        <a:stretch/>
      </xdr:blipFill>
      <xdr:spPr>
        <a:xfrm>
          <a:off x="38100" y="1381125"/>
          <a:ext cx="1571626" cy="1203960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3</xdr:row>
      <xdr:rowOff>0</xdr:rowOff>
    </xdr:from>
    <xdr:ext cx="1552575" cy="1181101"/>
    <xdr:pic>
      <xdr:nvPicPr>
        <xdr:cNvPr id="1558" name="그림 1557" hidden="1">
          <a:extLst>
            <a:ext uri="{FF2B5EF4-FFF2-40B4-BE49-F238E27FC236}">
              <a16:creationId xmlns:a16="http://schemas.microsoft.com/office/drawing/2014/main" id="{A9D95A35-E073-4099-B2F4-5A74ED7E37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963" b="11963"/>
        <a:stretch/>
      </xdr:blipFill>
      <xdr:spPr>
        <a:xfrm>
          <a:off x="38100" y="1381125"/>
          <a:ext cx="1552575" cy="1181101"/>
        </a:xfrm>
        <a:prstGeom prst="rect">
          <a:avLst/>
        </a:prstGeom>
      </xdr:spPr>
    </xdr:pic>
    <xdr:clientData/>
  </xdr:oneCellAnchor>
  <xdr:oneCellAnchor>
    <xdr:from>
      <xdr:col>0</xdr:col>
      <xdr:colOff>28575</xdr:colOff>
      <xdr:row>3</xdr:row>
      <xdr:rowOff>0</xdr:rowOff>
    </xdr:from>
    <xdr:ext cx="1571625" cy="1200150"/>
    <xdr:pic>
      <xdr:nvPicPr>
        <xdr:cNvPr id="1559" name="그림 1558" hidden="1">
          <a:extLst>
            <a:ext uri="{FF2B5EF4-FFF2-40B4-BE49-F238E27FC236}">
              <a16:creationId xmlns:a16="http://schemas.microsoft.com/office/drawing/2014/main" id="{D21EBA2D-16CE-40A2-A43F-672E1D5BB6E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140" t="39195" r="24138" b="37546"/>
        <a:stretch/>
      </xdr:blipFill>
      <xdr:spPr>
        <a:xfrm>
          <a:off x="28575" y="1381125"/>
          <a:ext cx="1571625" cy="1200150"/>
        </a:xfrm>
        <a:prstGeom prst="rect">
          <a:avLst/>
        </a:prstGeom>
      </xdr:spPr>
    </xdr:pic>
    <xdr:clientData/>
  </xdr:oneCellAnchor>
  <xdr:oneCellAnchor>
    <xdr:from>
      <xdr:col>0</xdr:col>
      <xdr:colOff>38100</xdr:colOff>
      <xdr:row>3</xdr:row>
      <xdr:rowOff>0</xdr:rowOff>
    </xdr:from>
    <xdr:ext cx="1562100" cy="1200150"/>
    <xdr:pic>
      <xdr:nvPicPr>
        <xdr:cNvPr id="1560" name="그림 1559" hidden="1">
          <a:extLst>
            <a:ext uri="{FF2B5EF4-FFF2-40B4-BE49-F238E27FC236}">
              <a16:creationId xmlns:a16="http://schemas.microsoft.com/office/drawing/2014/main" id="{78E36342-F440-4915-8376-64156153F6B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392" t="40076" r="21967" b="35878"/>
        <a:stretch/>
      </xdr:blipFill>
      <xdr:spPr>
        <a:xfrm>
          <a:off x="38100" y="1381125"/>
          <a:ext cx="1562100" cy="1200150"/>
        </a:xfrm>
        <a:prstGeom prst="rect">
          <a:avLst/>
        </a:prstGeom>
      </xdr:spPr>
    </xdr:pic>
    <xdr:clientData/>
  </xdr:oneCellAnchor>
  <xdr:oneCellAnchor>
    <xdr:from>
      <xdr:col>0</xdr:col>
      <xdr:colOff>28576</xdr:colOff>
      <xdr:row>3</xdr:row>
      <xdr:rowOff>0</xdr:rowOff>
    </xdr:from>
    <xdr:ext cx="1562100" cy="1181100"/>
    <xdr:pic>
      <xdr:nvPicPr>
        <xdr:cNvPr id="1561" name="그림 1560" hidden="1">
          <a:extLst>
            <a:ext uri="{FF2B5EF4-FFF2-40B4-BE49-F238E27FC236}">
              <a16:creationId xmlns:a16="http://schemas.microsoft.com/office/drawing/2014/main" id="{D81B2F75-8FB8-4C33-B037-137317862DA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479" t="42390" r="28985" b="37393"/>
        <a:stretch/>
      </xdr:blipFill>
      <xdr:spPr>
        <a:xfrm>
          <a:off x="28576" y="1381125"/>
          <a:ext cx="1562100" cy="1181100"/>
        </a:xfrm>
        <a:prstGeom prst="rect">
          <a:avLst/>
        </a:prstGeom>
      </xdr:spPr>
    </xdr:pic>
    <xdr:clientData/>
  </xdr:oneCellAnchor>
  <xdr:oneCellAnchor>
    <xdr:from>
      <xdr:col>0</xdr:col>
      <xdr:colOff>38099</xdr:colOff>
      <xdr:row>3</xdr:row>
      <xdr:rowOff>0</xdr:rowOff>
    </xdr:from>
    <xdr:ext cx="1552576" cy="1190625"/>
    <xdr:pic>
      <xdr:nvPicPr>
        <xdr:cNvPr id="1562" name="그림 1561" hidden="1">
          <a:extLst>
            <a:ext uri="{FF2B5EF4-FFF2-40B4-BE49-F238E27FC236}">
              <a16:creationId xmlns:a16="http://schemas.microsoft.com/office/drawing/2014/main" id="{02F5A572-7593-4198-9AE7-EEB268EA67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99" y="1381125"/>
          <a:ext cx="1552576" cy="1190625"/>
        </a:xfrm>
        <a:prstGeom prst="rect">
          <a:avLst/>
        </a:prstGeom>
      </xdr:spPr>
    </xdr:pic>
    <xdr:clientData/>
  </xdr:oneCellAnchor>
  <xdr:oneCellAnchor>
    <xdr:from>
      <xdr:col>0</xdr:col>
      <xdr:colOff>47624</xdr:colOff>
      <xdr:row>3</xdr:row>
      <xdr:rowOff>0</xdr:rowOff>
    </xdr:from>
    <xdr:ext cx="1543051" cy="1209675"/>
    <xdr:pic>
      <xdr:nvPicPr>
        <xdr:cNvPr id="1563" name="그림 1562" hidden="1">
          <a:extLst>
            <a:ext uri="{FF2B5EF4-FFF2-40B4-BE49-F238E27FC236}">
              <a16:creationId xmlns:a16="http://schemas.microsoft.com/office/drawing/2014/main" id="{8AABE271-403F-4805-802D-FAFB0F59B8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4" y="1381125"/>
          <a:ext cx="1543051" cy="1209675"/>
        </a:xfrm>
        <a:prstGeom prst="rect">
          <a:avLst/>
        </a:prstGeom>
      </xdr:spPr>
    </xdr:pic>
    <xdr:clientData/>
  </xdr:oneCellAnchor>
  <xdr:oneCellAnchor>
    <xdr:from>
      <xdr:col>0</xdr:col>
      <xdr:colOff>28574</xdr:colOff>
      <xdr:row>3</xdr:row>
      <xdr:rowOff>0</xdr:rowOff>
    </xdr:from>
    <xdr:ext cx="1562101" cy="1209675"/>
    <xdr:pic>
      <xdr:nvPicPr>
        <xdr:cNvPr id="1564" name="그림 1563" hidden="1">
          <a:extLst>
            <a:ext uri="{FF2B5EF4-FFF2-40B4-BE49-F238E27FC236}">
              <a16:creationId xmlns:a16="http://schemas.microsoft.com/office/drawing/2014/main" id="{83FE5BF2-6D88-424E-B946-23481FF7F6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1381125"/>
          <a:ext cx="1562101" cy="1209675"/>
        </a:xfrm>
        <a:prstGeom prst="rect">
          <a:avLst/>
        </a:prstGeom>
      </xdr:spPr>
    </xdr:pic>
    <xdr:clientData/>
  </xdr:oneCellAnchor>
  <xdr:oneCellAnchor>
    <xdr:from>
      <xdr:col>0</xdr:col>
      <xdr:colOff>28574</xdr:colOff>
      <xdr:row>3</xdr:row>
      <xdr:rowOff>0</xdr:rowOff>
    </xdr:from>
    <xdr:ext cx="1571626" cy="1209675"/>
    <xdr:pic>
      <xdr:nvPicPr>
        <xdr:cNvPr id="1565" name="그림 1564" hidden="1">
          <a:extLst>
            <a:ext uri="{FF2B5EF4-FFF2-40B4-BE49-F238E27FC236}">
              <a16:creationId xmlns:a16="http://schemas.microsoft.com/office/drawing/2014/main" id="{09E52B9D-728E-44BB-BDA4-9C75502ECC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1381125"/>
          <a:ext cx="1571626" cy="1209675"/>
        </a:xfrm>
        <a:prstGeom prst="rect">
          <a:avLst/>
        </a:prstGeom>
      </xdr:spPr>
    </xdr:pic>
    <xdr:clientData/>
  </xdr:oneCellAnchor>
  <xdr:oneCellAnchor>
    <xdr:from>
      <xdr:col>0</xdr:col>
      <xdr:colOff>28574</xdr:colOff>
      <xdr:row>3</xdr:row>
      <xdr:rowOff>0</xdr:rowOff>
    </xdr:from>
    <xdr:ext cx="1581151" cy="1190626"/>
    <xdr:pic>
      <xdr:nvPicPr>
        <xdr:cNvPr id="1566" name="그림 1565" hidden="1">
          <a:extLst>
            <a:ext uri="{FF2B5EF4-FFF2-40B4-BE49-F238E27FC236}">
              <a16:creationId xmlns:a16="http://schemas.microsoft.com/office/drawing/2014/main" id="{682B4BBF-AC25-472D-B844-DFA15FF79B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1381125"/>
          <a:ext cx="1581151" cy="1190626"/>
        </a:xfrm>
        <a:prstGeom prst="rect">
          <a:avLst/>
        </a:prstGeom>
      </xdr:spPr>
    </xdr:pic>
    <xdr:clientData/>
  </xdr:oneCellAnchor>
  <xdr:oneCellAnchor>
    <xdr:from>
      <xdr:col>0</xdr:col>
      <xdr:colOff>38099</xdr:colOff>
      <xdr:row>3</xdr:row>
      <xdr:rowOff>0</xdr:rowOff>
    </xdr:from>
    <xdr:ext cx="1552575" cy="1200150"/>
    <xdr:pic>
      <xdr:nvPicPr>
        <xdr:cNvPr id="1567" name="그림 1566" hidden="1">
          <a:extLst>
            <a:ext uri="{FF2B5EF4-FFF2-40B4-BE49-F238E27FC236}">
              <a16:creationId xmlns:a16="http://schemas.microsoft.com/office/drawing/2014/main" id="{1FB9969B-CB9B-4BD9-ADC7-BAF1A05FD6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99" y="1381125"/>
          <a:ext cx="1552575" cy="1200150"/>
        </a:xfrm>
        <a:prstGeom prst="rect">
          <a:avLst/>
        </a:prstGeom>
      </xdr:spPr>
    </xdr:pic>
    <xdr:clientData/>
  </xdr:oneCellAnchor>
  <xdr:oneCellAnchor>
    <xdr:from>
      <xdr:col>0</xdr:col>
      <xdr:colOff>28574</xdr:colOff>
      <xdr:row>3</xdr:row>
      <xdr:rowOff>0</xdr:rowOff>
    </xdr:from>
    <xdr:ext cx="1571625" cy="1190625"/>
    <xdr:pic>
      <xdr:nvPicPr>
        <xdr:cNvPr id="1568" name="그림 1567" hidden="1">
          <a:extLst>
            <a:ext uri="{FF2B5EF4-FFF2-40B4-BE49-F238E27FC236}">
              <a16:creationId xmlns:a16="http://schemas.microsoft.com/office/drawing/2014/main" id="{1FB24DC8-4F0C-486D-B9F5-2361A00268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1381125"/>
          <a:ext cx="1571625" cy="1190625"/>
        </a:xfrm>
        <a:prstGeom prst="rect">
          <a:avLst/>
        </a:prstGeom>
      </xdr:spPr>
    </xdr:pic>
    <xdr:clientData/>
  </xdr:oneCellAnchor>
  <xdr:oneCellAnchor>
    <xdr:from>
      <xdr:col>0</xdr:col>
      <xdr:colOff>19050</xdr:colOff>
      <xdr:row>3</xdr:row>
      <xdr:rowOff>0</xdr:rowOff>
    </xdr:from>
    <xdr:ext cx="1581150" cy="1200150"/>
    <xdr:pic>
      <xdr:nvPicPr>
        <xdr:cNvPr id="1569" name="그림 1568" hidden="1">
          <a:extLst>
            <a:ext uri="{FF2B5EF4-FFF2-40B4-BE49-F238E27FC236}">
              <a16:creationId xmlns:a16="http://schemas.microsoft.com/office/drawing/2014/main" id="{F9D0DD60-DC7E-4385-B0A4-F231E9677A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381125"/>
          <a:ext cx="1581150" cy="1200150"/>
        </a:xfrm>
        <a:prstGeom prst="rect">
          <a:avLst/>
        </a:prstGeom>
      </xdr:spPr>
    </xdr:pic>
    <xdr:clientData/>
  </xdr:oneCellAnchor>
  <xdr:oneCellAnchor>
    <xdr:from>
      <xdr:col>0</xdr:col>
      <xdr:colOff>28574</xdr:colOff>
      <xdr:row>3</xdr:row>
      <xdr:rowOff>0</xdr:rowOff>
    </xdr:from>
    <xdr:ext cx="1571625" cy="1181100"/>
    <xdr:pic>
      <xdr:nvPicPr>
        <xdr:cNvPr id="1570" name="그림 1569" hidden="1">
          <a:extLst>
            <a:ext uri="{FF2B5EF4-FFF2-40B4-BE49-F238E27FC236}">
              <a16:creationId xmlns:a16="http://schemas.microsoft.com/office/drawing/2014/main" id="{F90BAE39-8662-464C-8582-5F66A2D235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1381125"/>
          <a:ext cx="1571625" cy="1181100"/>
        </a:xfrm>
        <a:prstGeom prst="rect">
          <a:avLst/>
        </a:prstGeom>
      </xdr:spPr>
    </xdr:pic>
    <xdr:clientData/>
  </xdr:oneCellAnchor>
  <xdr:oneCellAnchor>
    <xdr:from>
      <xdr:col>0</xdr:col>
      <xdr:colOff>28574</xdr:colOff>
      <xdr:row>3</xdr:row>
      <xdr:rowOff>0</xdr:rowOff>
    </xdr:from>
    <xdr:ext cx="1571625" cy="1200150"/>
    <xdr:pic>
      <xdr:nvPicPr>
        <xdr:cNvPr id="1571" name="그림 1570" hidden="1">
          <a:extLst>
            <a:ext uri="{FF2B5EF4-FFF2-40B4-BE49-F238E27FC236}">
              <a16:creationId xmlns:a16="http://schemas.microsoft.com/office/drawing/2014/main" id="{B946A270-FEF2-4E78-80FE-26BAEA8448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" y="1381125"/>
          <a:ext cx="1571625" cy="1200150"/>
        </a:xfrm>
        <a:prstGeom prst="rect">
          <a:avLst/>
        </a:prstGeom>
      </xdr:spPr>
    </xdr:pic>
    <xdr:clientData/>
  </xdr:oneCellAnchor>
  <xdr:oneCellAnchor>
    <xdr:from>
      <xdr:col>0</xdr:col>
      <xdr:colOff>99392</xdr:colOff>
      <xdr:row>3</xdr:row>
      <xdr:rowOff>0</xdr:rowOff>
    </xdr:from>
    <xdr:ext cx="1399760" cy="1236554"/>
    <xdr:pic>
      <xdr:nvPicPr>
        <xdr:cNvPr id="1572" name="그림 1571" hidden="1">
          <a:extLst>
            <a:ext uri="{FF2B5EF4-FFF2-40B4-BE49-F238E27FC236}">
              <a16:creationId xmlns:a16="http://schemas.microsoft.com/office/drawing/2014/main" id="{C98317F5-FB17-4BAB-8D06-2D71CCC569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392" y="1381125"/>
          <a:ext cx="1399760" cy="1236554"/>
        </a:xfrm>
        <a:prstGeom prst="rect">
          <a:avLst/>
        </a:prstGeom>
      </xdr:spPr>
    </xdr:pic>
    <xdr:clientData/>
  </xdr:oneCellAnchor>
  <xdr:oneCellAnchor>
    <xdr:from>
      <xdr:col>0</xdr:col>
      <xdr:colOff>82826</xdr:colOff>
      <xdr:row>3</xdr:row>
      <xdr:rowOff>0</xdr:rowOff>
    </xdr:from>
    <xdr:ext cx="1408044" cy="1217056"/>
    <xdr:pic>
      <xdr:nvPicPr>
        <xdr:cNvPr id="1573" name="그림 1572" hidden="1">
          <a:extLst>
            <a:ext uri="{FF2B5EF4-FFF2-40B4-BE49-F238E27FC236}">
              <a16:creationId xmlns:a16="http://schemas.microsoft.com/office/drawing/2014/main" id="{44F34AE5-0A23-4A23-9945-0CED5A564A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2826" y="1381125"/>
          <a:ext cx="1408044" cy="1217056"/>
        </a:xfrm>
        <a:prstGeom prst="rect">
          <a:avLst/>
        </a:prstGeom>
      </xdr:spPr>
    </xdr:pic>
    <xdr:clientData/>
  </xdr:oneCellAnchor>
  <xdr:oneCellAnchor>
    <xdr:from>
      <xdr:col>0</xdr:col>
      <xdr:colOff>82826</xdr:colOff>
      <xdr:row>3</xdr:row>
      <xdr:rowOff>0</xdr:rowOff>
    </xdr:from>
    <xdr:ext cx="1416327" cy="1224364"/>
    <xdr:pic>
      <xdr:nvPicPr>
        <xdr:cNvPr id="1574" name="그림 1573" hidden="1">
          <a:extLst>
            <a:ext uri="{FF2B5EF4-FFF2-40B4-BE49-F238E27FC236}">
              <a16:creationId xmlns:a16="http://schemas.microsoft.com/office/drawing/2014/main" id="{C1D399FF-A781-43BF-9068-F8888FF26D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2826" y="1381125"/>
          <a:ext cx="1416327" cy="1224364"/>
        </a:xfrm>
        <a:prstGeom prst="rect">
          <a:avLst/>
        </a:prstGeom>
      </xdr:spPr>
    </xdr:pic>
    <xdr:clientData/>
  </xdr:oneCellAnchor>
  <xdr:oneCellAnchor>
    <xdr:from>
      <xdr:col>0</xdr:col>
      <xdr:colOff>50731</xdr:colOff>
      <xdr:row>3</xdr:row>
      <xdr:rowOff>0</xdr:rowOff>
    </xdr:from>
    <xdr:ext cx="1449456" cy="1219611"/>
    <xdr:pic>
      <xdr:nvPicPr>
        <xdr:cNvPr id="1575" name="그림 1574" hidden="1">
          <a:extLst>
            <a:ext uri="{FF2B5EF4-FFF2-40B4-BE49-F238E27FC236}">
              <a16:creationId xmlns:a16="http://schemas.microsoft.com/office/drawing/2014/main" id="{F3A2973C-8388-4FD2-9CDA-655C340DA1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0731" y="1381125"/>
          <a:ext cx="1449456" cy="1219611"/>
        </a:xfrm>
        <a:prstGeom prst="rect">
          <a:avLst/>
        </a:prstGeom>
      </xdr:spPr>
    </xdr:pic>
    <xdr:clientData/>
  </xdr:oneCellAnchor>
  <xdr:oneCellAnchor>
    <xdr:from>
      <xdr:col>0</xdr:col>
      <xdr:colOff>91111</xdr:colOff>
      <xdr:row>3</xdr:row>
      <xdr:rowOff>0</xdr:rowOff>
    </xdr:from>
    <xdr:ext cx="1424608" cy="1201128"/>
    <xdr:pic>
      <xdr:nvPicPr>
        <xdr:cNvPr id="1576" name="그림 1575" hidden="1">
          <a:extLst>
            <a:ext uri="{FF2B5EF4-FFF2-40B4-BE49-F238E27FC236}">
              <a16:creationId xmlns:a16="http://schemas.microsoft.com/office/drawing/2014/main" id="{B9CD61ED-B511-43B7-A185-29FABAA895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1111" y="1381125"/>
          <a:ext cx="1424608" cy="1201128"/>
        </a:xfrm>
        <a:prstGeom prst="rect">
          <a:avLst/>
        </a:prstGeom>
      </xdr:spPr>
    </xdr:pic>
    <xdr:clientData/>
  </xdr:oneCellAnchor>
  <xdr:oneCellAnchor>
    <xdr:from>
      <xdr:col>0</xdr:col>
      <xdr:colOff>145677</xdr:colOff>
      <xdr:row>3</xdr:row>
      <xdr:rowOff>0</xdr:rowOff>
    </xdr:from>
    <xdr:ext cx="1336909" cy="1243573"/>
    <xdr:pic>
      <xdr:nvPicPr>
        <xdr:cNvPr id="1577" name="그림 1576" hidden="1">
          <a:extLst>
            <a:ext uri="{FF2B5EF4-FFF2-40B4-BE49-F238E27FC236}">
              <a16:creationId xmlns:a16="http://schemas.microsoft.com/office/drawing/2014/main" id="{B342F700-847E-45DF-90AB-4502BF6F3E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5677" y="1381125"/>
          <a:ext cx="1336909" cy="1243573"/>
        </a:xfrm>
        <a:prstGeom prst="rect">
          <a:avLst/>
        </a:prstGeom>
      </xdr:spPr>
    </xdr:pic>
    <xdr:clientData/>
  </xdr:oneCellAnchor>
  <xdr:oneCellAnchor>
    <xdr:from>
      <xdr:col>0</xdr:col>
      <xdr:colOff>145676</xdr:colOff>
      <xdr:row>3</xdr:row>
      <xdr:rowOff>0</xdr:rowOff>
    </xdr:from>
    <xdr:ext cx="1322294" cy="1235379"/>
    <xdr:pic>
      <xdr:nvPicPr>
        <xdr:cNvPr id="1578" name="그림 1577" hidden="1">
          <a:extLst>
            <a:ext uri="{FF2B5EF4-FFF2-40B4-BE49-F238E27FC236}">
              <a16:creationId xmlns:a16="http://schemas.microsoft.com/office/drawing/2014/main" id="{0A29E9A8-911E-4F75-89AD-5050EF28F2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5676" y="1381125"/>
          <a:ext cx="1322294" cy="1235379"/>
        </a:xfrm>
        <a:prstGeom prst="rect">
          <a:avLst/>
        </a:prstGeom>
      </xdr:spPr>
    </xdr:pic>
    <xdr:clientData/>
  </xdr:oneCellAnchor>
  <xdr:oneCellAnchor>
    <xdr:from>
      <xdr:col>0</xdr:col>
      <xdr:colOff>151789</xdr:colOff>
      <xdr:row>3</xdr:row>
      <xdr:rowOff>0</xdr:rowOff>
    </xdr:from>
    <xdr:ext cx="1344706" cy="1278243"/>
    <xdr:pic>
      <xdr:nvPicPr>
        <xdr:cNvPr id="1579" name="그림 1578" hidden="1">
          <a:extLst>
            <a:ext uri="{FF2B5EF4-FFF2-40B4-BE49-F238E27FC236}">
              <a16:creationId xmlns:a16="http://schemas.microsoft.com/office/drawing/2014/main" id="{AB82E7BE-68E8-497D-A327-2A4AD77D2B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1789" y="1381125"/>
          <a:ext cx="1344706" cy="1278243"/>
        </a:xfrm>
        <a:prstGeom prst="rect">
          <a:avLst/>
        </a:prstGeom>
      </xdr:spPr>
    </xdr:pic>
    <xdr:clientData/>
  </xdr:oneCellAnchor>
  <xdr:oneCellAnchor>
    <xdr:from>
      <xdr:col>0</xdr:col>
      <xdr:colOff>124239</xdr:colOff>
      <xdr:row>3</xdr:row>
      <xdr:rowOff>0</xdr:rowOff>
    </xdr:from>
    <xdr:ext cx="1366631" cy="1232647"/>
    <xdr:pic>
      <xdr:nvPicPr>
        <xdr:cNvPr id="1580" name="그림 1579" hidden="1">
          <a:extLst>
            <a:ext uri="{FF2B5EF4-FFF2-40B4-BE49-F238E27FC236}">
              <a16:creationId xmlns:a16="http://schemas.microsoft.com/office/drawing/2014/main" id="{A55A80B7-42A4-4230-A73C-29082A60DF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4239" y="1381125"/>
          <a:ext cx="1366631" cy="1232647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</xdr:row>
      <xdr:rowOff>0</xdr:rowOff>
    </xdr:from>
    <xdr:ext cx="1438275" cy="1447600"/>
    <xdr:pic>
      <xdr:nvPicPr>
        <xdr:cNvPr id="1581" name="그림 1580" hidden="1">
          <a:extLst>
            <a:ext uri="{FF2B5EF4-FFF2-40B4-BE49-F238E27FC236}">
              <a16:creationId xmlns:a16="http://schemas.microsoft.com/office/drawing/2014/main" id="{C1800DE5-41B0-455D-9F80-88D84E8919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1381125"/>
          <a:ext cx="1438275" cy="1447600"/>
        </a:xfrm>
        <a:prstGeom prst="rect">
          <a:avLst/>
        </a:prstGeom>
      </xdr:spPr>
    </xdr:pic>
    <xdr:clientData/>
  </xdr:oneCellAnchor>
  <xdr:oneCellAnchor>
    <xdr:from>
      <xdr:col>0</xdr:col>
      <xdr:colOff>85725</xdr:colOff>
      <xdr:row>3</xdr:row>
      <xdr:rowOff>0</xdr:rowOff>
    </xdr:from>
    <xdr:ext cx="1466849" cy="1476174"/>
    <xdr:pic>
      <xdr:nvPicPr>
        <xdr:cNvPr id="1582" name="그림 1581" hidden="1">
          <a:extLst>
            <a:ext uri="{FF2B5EF4-FFF2-40B4-BE49-F238E27FC236}">
              <a16:creationId xmlns:a16="http://schemas.microsoft.com/office/drawing/2014/main" id="{F41003A0-24D8-4A27-B6FB-64CF9A7EDC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381125"/>
          <a:ext cx="1466849" cy="1476174"/>
        </a:xfrm>
        <a:prstGeom prst="rect">
          <a:avLst/>
        </a:prstGeom>
      </xdr:spPr>
    </xdr:pic>
    <xdr:clientData/>
  </xdr:oneCellAnchor>
  <xdr:oneCellAnchor>
    <xdr:from>
      <xdr:col>0</xdr:col>
      <xdr:colOff>95252</xdr:colOff>
      <xdr:row>3</xdr:row>
      <xdr:rowOff>0</xdr:rowOff>
    </xdr:from>
    <xdr:ext cx="1400400" cy="1238400"/>
    <xdr:pic>
      <xdr:nvPicPr>
        <xdr:cNvPr id="1583" name="그림 1582" hidden="1">
          <a:extLst>
            <a:ext uri="{FF2B5EF4-FFF2-40B4-BE49-F238E27FC236}">
              <a16:creationId xmlns:a16="http://schemas.microsoft.com/office/drawing/2014/main" id="{7C6210DC-42A7-4D99-A50C-14163CC3A40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52" y="138112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79447</xdr:colOff>
      <xdr:row>3</xdr:row>
      <xdr:rowOff>0</xdr:rowOff>
    </xdr:from>
    <xdr:ext cx="1400400" cy="1236568"/>
    <xdr:pic>
      <xdr:nvPicPr>
        <xdr:cNvPr id="1584" name="그림 1583" hidden="1">
          <a:extLst>
            <a:ext uri="{FF2B5EF4-FFF2-40B4-BE49-F238E27FC236}">
              <a16:creationId xmlns:a16="http://schemas.microsoft.com/office/drawing/2014/main" id="{F58DFBF0-1150-4D74-BAEC-D256F58724F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9447" y="1381125"/>
          <a:ext cx="1400400" cy="1236568"/>
        </a:xfrm>
        <a:prstGeom prst="rect">
          <a:avLst/>
        </a:prstGeom>
      </xdr:spPr>
    </xdr:pic>
    <xdr:clientData/>
  </xdr:oneCellAnchor>
  <xdr:oneCellAnchor>
    <xdr:from>
      <xdr:col>0</xdr:col>
      <xdr:colOff>91278</xdr:colOff>
      <xdr:row>3</xdr:row>
      <xdr:rowOff>0</xdr:rowOff>
    </xdr:from>
    <xdr:ext cx="1400400" cy="1238400"/>
    <xdr:pic>
      <xdr:nvPicPr>
        <xdr:cNvPr id="1585" name="그림 1584" hidden="1">
          <a:extLst>
            <a:ext uri="{FF2B5EF4-FFF2-40B4-BE49-F238E27FC236}">
              <a16:creationId xmlns:a16="http://schemas.microsoft.com/office/drawing/2014/main" id="{CA8CEC35-7A77-47E0-B366-E018A5306AA4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1278" y="138112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98246</xdr:colOff>
      <xdr:row>3</xdr:row>
      <xdr:rowOff>0</xdr:rowOff>
    </xdr:from>
    <xdr:ext cx="1400400" cy="1243569"/>
    <xdr:pic>
      <xdr:nvPicPr>
        <xdr:cNvPr id="1586" name="그림 1585" hidden="1">
          <a:extLst>
            <a:ext uri="{FF2B5EF4-FFF2-40B4-BE49-F238E27FC236}">
              <a16:creationId xmlns:a16="http://schemas.microsoft.com/office/drawing/2014/main" id="{8BF41027-AA57-4CBF-B0BE-7695F92AC6A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8246" y="1381125"/>
          <a:ext cx="1400400" cy="1243569"/>
        </a:xfrm>
        <a:prstGeom prst="rect">
          <a:avLst/>
        </a:prstGeom>
      </xdr:spPr>
    </xdr:pic>
    <xdr:clientData/>
  </xdr:oneCellAnchor>
  <xdr:oneCellAnchor>
    <xdr:from>
      <xdr:col>0</xdr:col>
      <xdr:colOff>106868</xdr:colOff>
      <xdr:row>3</xdr:row>
      <xdr:rowOff>0</xdr:rowOff>
    </xdr:from>
    <xdr:ext cx="1400400" cy="1238400"/>
    <xdr:pic>
      <xdr:nvPicPr>
        <xdr:cNvPr id="1587" name="그림 1586" hidden="1">
          <a:extLst>
            <a:ext uri="{FF2B5EF4-FFF2-40B4-BE49-F238E27FC236}">
              <a16:creationId xmlns:a16="http://schemas.microsoft.com/office/drawing/2014/main" id="{EC6C2A5D-C41E-48E1-84D7-92FFA87E68F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6868" y="138112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</xdr:row>
      <xdr:rowOff>0</xdr:rowOff>
    </xdr:from>
    <xdr:ext cx="1400400" cy="1238400"/>
    <xdr:pic>
      <xdr:nvPicPr>
        <xdr:cNvPr id="1588" name="그림 1587" hidden="1">
          <a:extLst>
            <a:ext uri="{FF2B5EF4-FFF2-40B4-BE49-F238E27FC236}">
              <a16:creationId xmlns:a16="http://schemas.microsoft.com/office/drawing/2014/main" id="{B7D3F08F-2D2E-4854-B5D8-8CA629BE1095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50" y="138112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83344</xdr:colOff>
      <xdr:row>3</xdr:row>
      <xdr:rowOff>0</xdr:rowOff>
    </xdr:from>
    <xdr:ext cx="1400400" cy="1236569"/>
    <xdr:pic>
      <xdr:nvPicPr>
        <xdr:cNvPr id="1589" name="그림 1588" hidden="1">
          <a:extLst>
            <a:ext uri="{FF2B5EF4-FFF2-40B4-BE49-F238E27FC236}">
              <a16:creationId xmlns:a16="http://schemas.microsoft.com/office/drawing/2014/main" id="{EE638BD5-E856-4892-9C00-783A690ECDD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3344" y="1381125"/>
          <a:ext cx="1400400" cy="1236569"/>
        </a:xfrm>
        <a:prstGeom prst="rect">
          <a:avLst/>
        </a:prstGeom>
      </xdr:spPr>
    </xdr:pic>
    <xdr:clientData/>
  </xdr:oneCellAnchor>
  <xdr:oneCellAnchor>
    <xdr:from>
      <xdr:col>0</xdr:col>
      <xdr:colOff>109578</xdr:colOff>
      <xdr:row>3</xdr:row>
      <xdr:rowOff>0</xdr:rowOff>
    </xdr:from>
    <xdr:ext cx="1400400" cy="1243571"/>
    <xdr:pic>
      <xdr:nvPicPr>
        <xdr:cNvPr id="1590" name="그림 1589" hidden="1">
          <a:extLst>
            <a:ext uri="{FF2B5EF4-FFF2-40B4-BE49-F238E27FC236}">
              <a16:creationId xmlns:a16="http://schemas.microsoft.com/office/drawing/2014/main" id="{9F4BCF1C-F36F-4B07-97F4-B23121FB4F25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9578" y="1381125"/>
          <a:ext cx="1400400" cy="1243571"/>
        </a:xfrm>
        <a:prstGeom prst="rect">
          <a:avLst/>
        </a:prstGeom>
      </xdr:spPr>
    </xdr:pic>
    <xdr:clientData/>
  </xdr:oneCellAnchor>
  <xdr:oneCellAnchor>
    <xdr:from>
      <xdr:col>0</xdr:col>
      <xdr:colOff>145257</xdr:colOff>
      <xdr:row>3</xdr:row>
      <xdr:rowOff>0</xdr:rowOff>
    </xdr:from>
    <xdr:ext cx="1400400" cy="1246774"/>
    <xdr:pic>
      <xdr:nvPicPr>
        <xdr:cNvPr id="1591" name="그림 1590" hidden="1">
          <a:extLst>
            <a:ext uri="{FF2B5EF4-FFF2-40B4-BE49-F238E27FC236}">
              <a16:creationId xmlns:a16="http://schemas.microsoft.com/office/drawing/2014/main" id="{A530AFFD-E635-431C-8F27-4F0ED1321BE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5257" y="1381125"/>
          <a:ext cx="1400400" cy="1246774"/>
        </a:xfrm>
        <a:prstGeom prst="rect">
          <a:avLst/>
        </a:prstGeom>
      </xdr:spPr>
    </xdr:pic>
    <xdr:clientData/>
  </xdr:oneCellAnchor>
  <xdr:oneCellAnchor>
    <xdr:from>
      <xdr:col>0</xdr:col>
      <xdr:colOff>107154</xdr:colOff>
      <xdr:row>3</xdr:row>
      <xdr:rowOff>0</xdr:rowOff>
    </xdr:from>
    <xdr:ext cx="1400400" cy="1248335"/>
    <xdr:pic>
      <xdr:nvPicPr>
        <xdr:cNvPr id="1592" name="그림 1591" hidden="1">
          <a:extLst>
            <a:ext uri="{FF2B5EF4-FFF2-40B4-BE49-F238E27FC236}">
              <a16:creationId xmlns:a16="http://schemas.microsoft.com/office/drawing/2014/main" id="{9593D58A-F91A-41A7-B40E-4CA9EFBB3FD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154" y="1381125"/>
          <a:ext cx="1400400" cy="1248335"/>
        </a:xfrm>
        <a:prstGeom prst="rect">
          <a:avLst/>
        </a:prstGeom>
      </xdr:spPr>
    </xdr:pic>
    <xdr:clientData/>
  </xdr:oneCellAnchor>
  <xdr:oneCellAnchor>
    <xdr:from>
      <xdr:col>0</xdr:col>
      <xdr:colOff>95249</xdr:colOff>
      <xdr:row>3</xdr:row>
      <xdr:rowOff>0</xdr:rowOff>
    </xdr:from>
    <xdr:ext cx="1400400" cy="1243571"/>
    <xdr:pic>
      <xdr:nvPicPr>
        <xdr:cNvPr id="1593" name="그림 1592" hidden="1">
          <a:extLst>
            <a:ext uri="{FF2B5EF4-FFF2-40B4-BE49-F238E27FC236}">
              <a16:creationId xmlns:a16="http://schemas.microsoft.com/office/drawing/2014/main" id="{65CBCCBF-541E-416E-B145-AF49D144BB7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49" y="1381125"/>
          <a:ext cx="1400400" cy="1243571"/>
        </a:xfrm>
        <a:prstGeom prst="rect">
          <a:avLst/>
        </a:prstGeom>
      </xdr:spPr>
    </xdr:pic>
    <xdr:clientData/>
  </xdr:oneCellAnchor>
  <xdr:oneCellAnchor>
    <xdr:from>
      <xdr:col>0</xdr:col>
      <xdr:colOff>95251</xdr:colOff>
      <xdr:row>3</xdr:row>
      <xdr:rowOff>0</xdr:rowOff>
    </xdr:from>
    <xdr:ext cx="1400400" cy="1236567"/>
    <xdr:pic>
      <xdr:nvPicPr>
        <xdr:cNvPr id="1594" name="그림 1593" hidden="1">
          <a:extLst>
            <a:ext uri="{FF2B5EF4-FFF2-40B4-BE49-F238E27FC236}">
              <a16:creationId xmlns:a16="http://schemas.microsoft.com/office/drawing/2014/main" id="{BE754F04-65E4-4CF9-B257-C1C923BBB1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51" y="1381125"/>
          <a:ext cx="1400400" cy="1236567"/>
        </a:xfrm>
        <a:prstGeom prst="rect">
          <a:avLst/>
        </a:prstGeom>
      </xdr:spPr>
    </xdr:pic>
    <xdr:clientData/>
  </xdr:oneCellAnchor>
  <xdr:oneCellAnchor>
    <xdr:from>
      <xdr:col>0</xdr:col>
      <xdr:colOff>95251</xdr:colOff>
      <xdr:row>3</xdr:row>
      <xdr:rowOff>0</xdr:rowOff>
    </xdr:from>
    <xdr:ext cx="1400400" cy="1236568"/>
    <xdr:pic>
      <xdr:nvPicPr>
        <xdr:cNvPr id="1595" name="그림 1594" hidden="1">
          <a:extLst>
            <a:ext uri="{FF2B5EF4-FFF2-40B4-BE49-F238E27FC236}">
              <a16:creationId xmlns:a16="http://schemas.microsoft.com/office/drawing/2014/main" id="{C7B62DF3-9B26-47D5-B832-D979F14CECBD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51" y="1381125"/>
          <a:ext cx="1400400" cy="1236568"/>
        </a:xfrm>
        <a:prstGeom prst="rect">
          <a:avLst/>
        </a:prstGeom>
      </xdr:spPr>
    </xdr:pic>
    <xdr:clientData/>
  </xdr:oneCellAnchor>
  <xdr:oneCellAnchor>
    <xdr:from>
      <xdr:col>0</xdr:col>
      <xdr:colOff>95251</xdr:colOff>
      <xdr:row>3</xdr:row>
      <xdr:rowOff>0</xdr:rowOff>
    </xdr:from>
    <xdr:ext cx="1400400" cy="1236568"/>
    <xdr:pic>
      <xdr:nvPicPr>
        <xdr:cNvPr id="1596" name="그림 1595" hidden="1">
          <a:extLst>
            <a:ext uri="{FF2B5EF4-FFF2-40B4-BE49-F238E27FC236}">
              <a16:creationId xmlns:a16="http://schemas.microsoft.com/office/drawing/2014/main" id="{2FE3EED8-A397-4702-879E-275C8D197F9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51" y="1381125"/>
          <a:ext cx="1400400" cy="1236568"/>
        </a:xfrm>
        <a:prstGeom prst="rect">
          <a:avLst/>
        </a:prstGeom>
      </xdr:spPr>
    </xdr:pic>
    <xdr:clientData/>
  </xdr:oneCellAnchor>
  <xdr:oneCellAnchor>
    <xdr:from>
      <xdr:col>0</xdr:col>
      <xdr:colOff>95249</xdr:colOff>
      <xdr:row>3</xdr:row>
      <xdr:rowOff>0</xdr:rowOff>
    </xdr:from>
    <xdr:ext cx="1400400" cy="1236569"/>
    <xdr:pic>
      <xdr:nvPicPr>
        <xdr:cNvPr id="1597" name="그림 1596" hidden="1">
          <a:extLst>
            <a:ext uri="{FF2B5EF4-FFF2-40B4-BE49-F238E27FC236}">
              <a16:creationId xmlns:a16="http://schemas.microsoft.com/office/drawing/2014/main" id="{1A9636C3-5F62-4C7C-8E65-3049AC1E6E9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49" y="1381125"/>
          <a:ext cx="1400400" cy="1236569"/>
        </a:xfrm>
        <a:prstGeom prst="rect">
          <a:avLst/>
        </a:prstGeom>
      </xdr:spPr>
    </xdr:pic>
    <xdr:clientData/>
  </xdr:oneCellAnchor>
  <xdr:oneCellAnchor>
    <xdr:from>
      <xdr:col>0</xdr:col>
      <xdr:colOff>83344</xdr:colOff>
      <xdr:row>3</xdr:row>
      <xdr:rowOff>0</xdr:rowOff>
    </xdr:from>
    <xdr:ext cx="1400400" cy="1238400"/>
    <xdr:pic>
      <xdr:nvPicPr>
        <xdr:cNvPr id="1598" name="그림 1597" hidden="1">
          <a:extLst>
            <a:ext uri="{FF2B5EF4-FFF2-40B4-BE49-F238E27FC236}">
              <a16:creationId xmlns:a16="http://schemas.microsoft.com/office/drawing/2014/main" id="{456EAD9E-719D-4C25-9CDE-D3A6C5D8773C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3344" y="138112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107157</xdr:colOff>
      <xdr:row>3</xdr:row>
      <xdr:rowOff>0</xdr:rowOff>
    </xdr:from>
    <xdr:ext cx="1400400" cy="1238400"/>
    <xdr:pic>
      <xdr:nvPicPr>
        <xdr:cNvPr id="1599" name="그림 1598" hidden="1">
          <a:extLst>
            <a:ext uri="{FF2B5EF4-FFF2-40B4-BE49-F238E27FC236}">
              <a16:creationId xmlns:a16="http://schemas.microsoft.com/office/drawing/2014/main" id="{BA09C2DC-1710-472D-B098-3748A03352C4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157" y="138112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107153</xdr:colOff>
      <xdr:row>3</xdr:row>
      <xdr:rowOff>0</xdr:rowOff>
    </xdr:from>
    <xdr:ext cx="1400400" cy="1236567"/>
    <xdr:pic>
      <xdr:nvPicPr>
        <xdr:cNvPr id="1600" name="그림 1599" hidden="1">
          <a:extLst>
            <a:ext uri="{FF2B5EF4-FFF2-40B4-BE49-F238E27FC236}">
              <a16:creationId xmlns:a16="http://schemas.microsoft.com/office/drawing/2014/main" id="{57EBA76D-1FDA-4E1B-8A70-8AABAABDB1F5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153" y="1381125"/>
          <a:ext cx="1400400" cy="1236567"/>
        </a:xfrm>
        <a:prstGeom prst="rect">
          <a:avLst/>
        </a:prstGeom>
      </xdr:spPr>
    </xdr:pic>
    <xdr:clientData/>
  </xdr:oneCellAnchor>
  <xdr:oneCellAnchor>
    <xdr:from>
      <xdr:col>0</xdr:col>
      <xdr:colOff>119061</xdr:colOff>
      <xdr:row>3</xdr:row>
      <xdr:rowOff>0</xdr:rowOff>
    </xdr:from>
    <xdr:ext cx="1400400" cy="1236571"/>
    <xdr:pic>
      <xdr:nvPicPr>
        <xdr:cNvPr id="1601" name="그림 1600" hidden="1">
          <a:extLst>
            <a:ext uri="{FF2B5EF4-FFF2-40B4-BE49-F238E27FC236}">
              <a16:creationId xmlns:a16="http://schemas.microsoft.com/office/drawing/2014/main" id="{74D84733-0FB8-4D50-BE19-4B5F86992F8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9061" y="1381125"/>
          <a:ext cx="1400400" cy="1236571"/>
        </a:xfrm>
        <a:prstGeom prst="rect">
          <a:avLst/>
        </a:prstGeom>
      </xdr:spPr>
    </xdr:pic>
    <xdr:clientData/>
  </xdr:oneCellAnchor>
  <xdr:oneCellAnchor>
    <xdr:from>
      <xdr:col>0</xdr:col>
      <xdr:colOff>107154</xdr:colOff>
      <xdr:row>3</xdr:row>
      <xdr:rowOff>0</xdr:rowOff>
    </xdr:from>
    <xdr:ext cx="1400400" cy="1236568"/>
    <xdr:pic>
      <xdr:nvPicPr>
        <xdr:cNvPr id="1602" name="그림 1601" hidden="1">
          <a:extLst>
            <a:ext uri="{FF2B5EF4-FFF2-40B4-BE49-F238E27FC236}">
              <a16:creationId xmlns:a16="http://schemas.microsoft.com/office/drawing/2014/main" id="{3B687DA0-2812-4B7B-98AF-DE43824E79B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154" y="1381125"/>
          <a:ext cx="1400400" cy="1236568"/>
        </a:xfrm>
        <a:prstGeom prst="rect">
          <a:avLst/>
        </a:prstGeom>
      </xdr:spPr>
    </xdr:pic>
    <xdr:clientData/>
  </xdr:oneCellAnchor>
  <xdr:oneCellAnchor>
    <xdr:from>
      <xdr:col>0</xdr:col>
      <xdr:colOff>192630</xdr:colOff>
      <xdr:row>3</xdr:row>
      <xdr:rowOff>0</xdr:rowOff>
    </xdr:from>
    <xdr:ext cx="1400400" cy="1238400"/>
    <xdr:pic>
      <xdr:nvPicPr>
        <xdr:cNvPr id="1603" name="그림 1602" hidden="1">
          <a:extLst>
            <a:ext uri="{FF2B5EF4-FFF2-40B4-BE49-F238E27FC236}">
              <a16:creationId xmlns:a16="http://schemas.microsoft.com/office/drawing/2014/main" id="{855FE48C-2AD3-4E45-9C5C-95568F820316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2630" y="138112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178344</xdr:colOff>
      <xdr:row>3</xdr:row>
      <xdr:rowOff>0</xdr:rowOff>
    </xdr:from>
    <xdr:ext cx="1400400" cy="1238400"/>
    <xdr:pic>
      <xdr:nvPicPr>
        <xdr:cNvPr id="1604" name="그림 1603" hidden="1">
          <a:extLst>
            <a:ext uri="{FF2B5EF4-FFF2-40B4-BE49-F238E27FC236}">
              <a16:creationId xmlns:a16="http://schemas.microsoft.com/office/drawing/2014/main" id="{C05243CC-D8C7-426B-945B-3FEDD70F784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8344" y="138112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164058</xdr:colOff>
      <xdr:row>3</xdr:row>
      <xdr:rowOff>0</xdr:rowOff>
    </xdr:from>
    <xdr:ext cx="1400400" cy="1238400"/>
    <xdr:pic>
      <xdr:nvPicPr>
        <xdr:cNvPr id="1605" name="그림 1604" hidden="1">
          <a:extLst>
            <a:ext uri="{FF2B5EF4-FFF2-40B4-BE49-F238E27FC236}">
              <a16:creationId xmlns:a16="http://schemas.microsoft.com/office/drawing/2014/main" id="{9464881A-126D-47FE-9001-5D0F3D885C5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4058" y="138112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185489</xdr:colOff>
      <xdr:row>3</xdr:row>
      <xdr:rowOff>0</xdr:rowOff>
    </xdr:from>
    <xdr:ext cx="1400400" cy="1243572"/>
    <xdr:pic>
      <xdr:nvPicPr>
        <xdr:cNvPr id="1606" name="그림 1605" hidden="1">
          <a:extLst>
            <a:ext uri="{FF2B5EF4-FFF2-40B4-BE49-F238E27FC236}">
              <a16:creationId xmlns:a16="http://schemas.microsoft.com/office/drawing/2014/main" id="{FDF5834E-FD10-40CB-9FD7-39C20CEF84B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5489" y="1381125"/>
          <a:ext cx="1400400" cy="1243572"/>
        </a:xfrm>
        <a:prstGeom prst="rect">
          <a:avLst/>
        </a:prstGeom>
      </xdr:spPr>
    </xdr:pic>
    <xdr:clientData/>
  </xdr:oneCellAnchor>
  <xdr:oneCellAnchor>
    <xdr:from>
      <xdr:col>0</xdr:col>
      <xdr:colOff>183108</xdr:colOff>
      <xdr:row>3</xdr:row>
      <xdr:rowOff>0</xdr:rowOff>
    </xdr:from>
    <xdr:ext cx="1400400" cy="1236569"/>
    <xdr:pic>
      <xdr:nvPicPr>
        <xdr:cNvPr id="1607" name="그림 1606" hidden="1">
          <a:extLst>
            <a:ext uri="{FF2B5EF4-FFF2-40B4-BE49-F238E27FC236}">
              <a16:creationId xmlns:a16="http://schemas.microsoft.com/office/drawing/2014/main" id="{26C8D78F-192C-4E4E-BFC8-899620117475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3108" y="1381125"/>
          <a:ext cx="1400400" cy="1236569"/>
        </a:xfrm>
        <a:prstGeom prst="rect">
          <a:avLst/>
        </a:prstGeom>
      </xdr:spPr>
    </xdr:pic>
    <xdr:clientData/>
  </xdr:oneCellAnchor>
  <xdr:oneCellAnchor>
    <xdr:from>
      <xdr:col>0</xdr:col>
      <xdr:colOff>159544</xdr:colOff>
      <xdr:row>3</xdr:row>
      <xdr:rowOff>0</xdr:rowOff>
    </xdr:from>
    <xdr:ext cx="1400400" cy="1238400"/>
    <xdr:pic>
      <xdr:nvPicPr>
        <xdr:cNvPr id="1608" name="그림 1607" hidden="1">
          <a:extLst>
            <a:ext uri="{FF2B5EF4-FFF2-40B4-BE49-F238E27FC236}">
              <a16:creationId xmlns:a16="http://schemas.microsoft.com/office/drawing/2014/main" id="{09F4858D-23D7-40A4-B54F-746B93179AFC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544" y="138112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159540</xdr:colOff>
      <xdr:row>3</xdr:row>
      <xdr:rowOff>0</xdr:rowOff>
    </xdr:from>
    <xdr:ext cx="1400400" cy="1238400"/>
    <xdr:pic>
      <xdr:nvPicPr>
        <xdr:cNvPr id="1609" name="그림 1608" hidden="1">
          <a:extLst>
            <a:ext uri="{FF2B5EF4-FFF2-40B4-BE49-F238E27FC236}">
              <a16:creationId xmlns:a16="http://schemas.microsoft.com/office/drawing/2014/main" id="{AFA5657C-9450-4B5B-B309-CAF16E89E07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540" y="138112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145253</xdr:colOff>
      <xdr:row>3</xdr:row>
      <xdr:rowOff>0</xdr:rowOff>
    </xdr:from>
    <xdr:ext cx="1400400" cy="1238400"/>
    <xdr:pic>
      <xdr:nvPicPr>
        <xdr:cNvPr id="1610" name="그림 1609" hidden="1">
          <a:extLst>
            <a:ext uri="{FF2B5EF4-FFF2-40B4-BE49-F238E27FC236}">
              <a16:creationId xmlns:a16="http://schemas.microsoft.com/office/drawing/2014/main" id="{BD0BF64B-6093-4438-B718-EAA7B44824F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5253" y="138112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142872</xdr:colOff>
      <xdr:row>3</xdr:row>
      <xdr:rowOff>0</xdr:rowOff>
    </xdr:from>
    <xdr:ext cx="1400400" cy="1238400"/>
    <xdr:pic>
      <xdr:nvPicPr>
        <xdr:cNvPr id="1611" name="그림 1610" hidden="1">
          <a:extLst>
            <a:ext uri="{FF2B5EF4-FFF2-40B4-BE49-F238E27FC236}">
              <a16:creationId xmlns:a16="http://schemas.microsoft.com/office/drawing/2014/main" id="{39D425C8-81C9-4AA4-8318-019684FE594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2872" y="138112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164298</xdr:colOff>
      <xdr:row>3</xdr:row>
      <xdr:rowOff>0</xdr:rowOff>
    </xdr:from>
    <xdr:ext cx="1400400" cy="1236569"/>
    <xdr:pic>
      <xdr:nvPicPr>
        <xdr:cNvPr id="1612" name="그림 1611" hidden="1">
          <a:extLst>
            <a:ext uri="{FF2B5EF4-FFF2-40B4-BE49-F238E27FC236}">
              <a16:creationId xmlns:a16="http://schemas.microsoft.com/office/drawing/2014/main" id="{8788C5AE-455F-44B3-96DF-9CE695A8CC8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4298" y="1381125"/>
          <a:ext cx="1400400" cy="1236569"/>
        </a:xfrm>
        <a:prstGeom prst="rect">
          <a:avLst/>
        </a:prstGeom>
      </xdr:spPr>
    </xdr:pic>
    <xdr:clientData/>
  </xdr:oneCellAnchor>
  <xdr:oneCellAnchor>
    <xdr:from>
      <xdr:col>0</xdr:col>
      <xdr:colOff>173826</xdr:colOff>
      <xdr:row>3</xdr:row>
      <xdr:rowOff>0</xdr:rowOff>
    </xdr:from>
    <xdr:ext cx="1400400" cy="1238400"/>
    <xdr:pic>
      <xdr:nvPicPr>
        <xdr:cNvPr id="1613" name="그림 1612" hidden="1">
          <a:extLst>
            <a:ext uri="{FF2B5EF4-FFF2-40B4-BE49-F238E27FC236}">
              <a16:creationId xmlns:a16="http://schemas.microsoft.com/office/drawing/2014/main" id="{61F76D5C-9DE4-408E-989D-CC23CEDBED8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3826" y="1381125"/>
          <a:ext cx="1400400" cy="1238400"/>
        </a:xfrm>
        <a:prstGeom prst="rect">
          <a:avLst/>
        </a:prstGeom>
      </xdr:spPr>
    </xdr:pic>
    <xdr:clientData/>
  </xdr:oneCellAnchor>
  <xdr:oneCellAnchor>
    <xdr:from>
      <xdr:col>0</xdr:col>
      <xdr:colOff>183352</xdr:colOff>
      <xdr:row>3</xdr:row>
      <xdr:rowOff>0</xdr:rowOff>
    </xdr:from>
    <xdr:ext cx="1400400" cy="1243572"/>
    <xdr:pic>
      <xdr:nvPicPr>
        <xdr:cNvPr id="1614" name="그림 1613" hidden="1">
          <a:extLst>
            <a:ext uri="{FF2B5EF4-FFF2-40B4-BE49-F238E27FC236}">
              <a16:creationId xmlns:a16="http://schemas.microsoft.com/office/drawing/2014/main" id="{599447CA-1CB9-4399-887B-FD6218B20F2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3352" y="1381125"/>
          <a:ext cx="1400400" cy="1243572"/>
        </a:xfrm>
        <a:prstGeom prst="rect">
          <a:avLst/>
        </a:prstGeom>
      </xdr:spPr>
    </xdr:pic>
    <xdr:clientData/>
  </xdr:oneCellAnchor>
  <xdr:oneCellAnchor>
    <xdr:from>
      <xdr:col>0</xdr:col>
      <xdr:colOff>157159</xdr:colOff>
      <xdr:row>3</xdr:row>
      <xdr:rowOff>0</xdr:rowOff>
    </xdr:from>
    <xdr:ext cx="1400400" cy="1236568"/>
    <xdr:pic>
      <xdr:nvPicPr>
        <xdr:cNvPr id="1615" name="그림 1614" hidden="1">
          <a:extLst>
            <a:ext uri="{FF2B5EF4-FFF2-40B4-BE49-F238E27FC236}">
              <a16:creationId xmlns:a16="http://schemas.microsoft.com/office/drawing/2014/main" id="{D6EC30B4-FB3D-4377-96B6-4DE381CCF16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7159" y="1381125"/>
          <a:ext cx="1400400" cy="1236568"/>
        </a:xfrm>
        <a:prstGeom prst="rect">
          <a:avLst/>
        </a:prstGeom>
      </xdr:spPr>
    </xdr:pic>
    <xdr:clientData/>
  </xdr:oneCellAnchor>
  <xdr:oneCellAnchor>
    <xdr:from>
      <xdr:col>0</xdr:col>
      <xdr:colOff>154778</xdr:colOff>
      <xdr:row>3</xdr:row>
      <xdr:rowOff>0</xdr:rowOff>
    </xdr:from>
    <xdr:ext cx="1400400" cy="1236570"/>
    <xdr:pic>
      <xdr:nvPicPr>
        <xdr:cNvPr id="1616" name="그림 1615" hidden="1">
          <a:extLst>
            <a:ext uri="{FF2B5EF4-FFF2-40B4-BE49-F238E27FC236}">
              <a16:creationId xmlns:a16="http://schemas.microsoft.com/office/drawing/2014/main" id="{5FAFDFE6-9FB5-4197-B90F-81F7712F7D2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4778" y="1381125"/>
          <a:ext cx="1400400" cy="1236570"/>
        </a:xfrm>
        <a:prstGeom prst="rect">
          <a:avLst/>
        </a:prstGeom>
      </xdr:spPr>
    </xdr:pic>
    <xdr:clientData/>
  </xdr:oneCellAnchor>
  <xdr:oneCellAnchor>
    <xdr:from>
      <xdr:col>0</xdr:col>
      <xdr:colOff>193880</xdr:colOff>
      <xdr:row>3</xdr:row>
      <xdr:rowOff>0</xdr:rowOff>
    </xdr:from>
    <xdr:ext cx="1400400" cy="1231200"/>
    <xdr:pic>
      <xdr:nvPicPr>
        <xdr:cNvPr id="1617" name="그림 1616" hidden="1">
          <a:extLst>
            <a:ext uri="{FF2B5EF4-FFF2-40B4-BE49-F238E27FC236}">
              <a16:creationId xmlns:a16="http://schemas.microsoft.com/office/drawing/2014/main" id="{7807DFA1-5677-4F3C-9FEC-8A0C209E5576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3880" y="138112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176090</xdr:colOff>
      <xdr:row>3</xdr:row>
      <xdr:rowOff>0</xdr:rowOff>
    </xdr:from>
    <xdr:ext cx="1400400" cy="1239574"/>
    <xdr:pic>
      <xdr:nvPicPr>
        <xdr:cNvPr id="1618" name="그림 1617" hidden="1">
          <a:extLst>
            <a:ext uri="{FF2B5EF4-FFF2-40B4-BE49-F238E27FC236}">
              <a16:creationId xmlns:a16="http://schemas.microsoft.com/office/drawing/2014/main" id="{7954C539-49B1-406F-81A4-A321435A69B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6090" y="1381125"/>
          <a:ext cx="1400400" cy="1239574"/>
        </a:xfrm>
        <a:prstGeom prst="rect">
          <a:avLst/>
        </a:prstGeom>
      </xdr:spPr>
    </xdr:pic>
    <xdr:clientData/>
  </xdr:oneCellAnchor>
  <xdr:oneCellAnchor>
    <xdr:from>
      <xdr:col>0</xdr:col>
      <xdr:colOff>173707</xdr:colOff>
      <xdr:row>3</xdr:row>
      <xdr:rowOff>0</xdr:rowOff>
    </xdr:from>
    <xdr:ext cx="1400400" cy="1231200"/>
    <xdr:pic>
      <xdr:nvPicPr>
        <xdr:cNvPr id="1619" name="그림 1618" hidden="1">
          <a:extLst>
            <a:ext uri="{FF2B5EF4-FFF2-40B4-BE49-F238E27FC236}">
              <a16:creationId xmlns:a16="http://schemas.microsoft.com/office/drawing/2014/main" id="{06BB5676-777E-43C7-B123-CC31BE9A1F1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3707" y="138112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205443</xdr:colOff>
      <xdr:row>3</xdr:row>
      <xdr:rowOff>0</xdr:rowOff>
    </xdr:from>
    <xdr:ext cx="1400400" cy="1231200"/>
    <xdr:pic>
      <xdr:nvPicPr>
        <xdr:cNvPr id="1620" name="그림 1619" hidden="1">
          <a:extLst>
            <a:ext uri="{FF2B5EF4-FFF2-40B4-BE49-F238E27FC236}">
              <a16:creationId xmlns:a16="http://schemas.microsoft.com/office/drawing/2014/main" id="{2E3B6504-C9EE-4DB7-AF88-A44D53AE252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5443" y="138112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171408</xdr:colOff>
      <xdr:row>3</xdr:row>
      <xdr:rowOff>0</xdr:rowOff>
    </xdr:from>
    <xdr:ext cx="1400400" cy="1236374"/>
    <xdr:pic>
      <xdr:nvPicPr>
        <xdr:cNvPr id="1621" name="그림 1620" hidden="1">
          <a:extLst>
            <a:ext uri="{FF2B5EF4-FFF2-40B4-BE49-F238E27FC236}">
              <a16:creationId xmlns:a16="http://schemas.microsoft.com/office/drawing/2014/main" id="{3D22EB54-6A66-43C8-B92C-2AE623672054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1408" y="1381125"/>
          <a:ext cx="1400400" cy="1236374"/>
        </a:xfrm>
        <a:prstGeom prst="rect">
          <a:avLst/>
        </a:prstGeom>
      </xdr:spPr>
    </xdr:pic>
    <xdr:clientData/>
  </xdr:oneCellAnchor>
  <xdr:oneCellAnchor>
    <xdr:from>
      <xdr:col>0</xdr:col>
      <xdr:colOff>166686</xdr:colOff>
      <xdr:row>3</xdr:row>
      <xdr:rowOff>0</xdr:rowOff>
    </xdr:from>
    <xdr:ext cx="1400400" cy="1236371"/>
    <xdr:pic>
      <xdr:nvPicPr>
        <xdr:cNvPr id="1622" name="그림 1621" hidden="1">
          <a:extLst>
            <a:ext uri="{FF2B5EF4-FFF2-40B4-BE49-F238E27FC236}">
              <a16:creationId xmlns:a16="http://schemas.microsoft.com/office/drawing/2014/main" id="{A7EB3CD1-4BC7-458B-9B12-8A07E3462E6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6686" y="1381125"/>
          <a:ext cx="1400400" cy="1236371"/>
        </a:xfrm>
        <a:prstGeom prst="rect">
          <a:avLst/>
        </a:prstGeom>
      </xdr:spPr>
    </xdr:pic>
    <xdr:clientData/>
  </xdr:oneCellAnchor>
  <xdr:oneCellAnchor>
    <xdr:from>
      <xdr:col>0</xdr:col>
      <xdr:colOff>182053</xdr:colOff>
      <xdr:row>3</xdr:row>
      <xdr:rowOff>0</xdr:rowOff>
    </xdr:from>
    <xdr:ext cx="1400400" cy="1239574"/>
    <xdr:pic>
      <xdr:nvPicPr>
        <xdr:cNvPr id="1623" name="그림 1622" hidden="1">
          <a:extLst>
            <a:ext uri="{FF2B5EF4-FFF2-40B4-BE49-F238E27FC236}">
              <a16:creationId xmlns:a16="http://schemas.microsoft.com/office/drawing/2014/main" id="{8B618CBF-62EE-40DB-8A4C-8947525EEC24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2053" y="1381125"/>
          <a:ext cx="1400400" cy="1239574"/>
        </a:xfrm>
        <a:prstGeom prst="rect">
          <a:avLst/>
        </a:prstGeom>
      </xdr:spPr>
    </xdr:pic>
    <xdr:clientData/>
  </xdr:oneCellAnchor>
  <xdr:oneCellAnchor>
    <xdr:from>
      <xdr:col>0</xdr:col>
      <xdr:colOff>176131</xdr:colOff>
      <xdr:row>3</xdr:row>
      <xdr:rowOff>0</xdr:rowOff>
    </xdr:from>
    <xdr:ext cx="1400400" cy="1231200"/>
    <xdr:pic>
      <xdr:nvPicPr>
        <xdr:cNvPr id="1624" name="그림 1623" hidden="1">
          <a:extLst>
            <a:ext uri="{FF2B5EF4-FFF2-40B4-BE49-F238E27FC236}">
              <a16:creationId xmlns:a16="http://schemas.microsoft.com/office/drawing/2014/main" id="{C6BB8EA7-5496-4BFD-9EDD-4A8E9DD64D72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6131" y="138112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</xdr:row>
      <xdr:rowOff>0</xdr:rowOff>
    </xdr:from>
    <xdr:ext cx="1564342" cy="1239973"/>
    <xdr:pic>
      <xdr:nvPicPr>
        <xdr:cNvPr id="1625" name="그림 1624" hidden="1">
          <a:extLst>
            <a:ext uri="{FF2B5EF4-FFF2-40B4-BE49-F238E27FC236}">
              <a16:creationId xmlns:a16="http://schemas.microsoft.com/office/drawing/2014/main" id="{3A7A17A2-1A83-415B-9509-DD6E077051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0" y="1381125"/>
          <a:ext cx="1564342" cy="1239973"/>
        </a:xfrm>
        <a:prstGeom prst="rect">
          <a:avLst/>
        </a:prstGeom>
      </xdr:spPr>
    </xdr:pic>
    <xdr:clientData/>
  </xdr:oneCellAnchor>
  <xdr:oneCellAnchor>
    <xdr:from>
      <xdr:col>0</xdr:col>
      <xdr:colOff>100854</xdr:colOff>
      <xdr:row>3</xdr:row>
      <xdr:rowOff>0</xdr:rowOff>
    </xdr:from>
    <xdr:ext cx="1452283" cy="1195398"/>
    <xdr:pic>
      <xdr:nvPicPr>
        <xdr:cNvPr id="1626" name="그림 1625" hidden="1">
          <a:extLst>
            <a:ext uri="{FF2B5EF4-FFF2-40B4-BE49-F238E27FC236}">
              <a16:creationId xmlns:a16="http://schemas.microsoft.com/office/drawing/2014/main" id="{5713A3CB-BB5E-46FE-AE92-6AEB087B2A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00854" y="1381125"/>
          <a:ext cx="1452283" cy="1195398"/>
        </a:xfrm>
        <a:prstGeom prst="rect">
          <a:avLst/>
        </a:prstGeom>
      </xdr:spPr>
    </xdr:pic>
    <xdr:clientData/>
  </xdr:oneCellAnchor>
  <xdr:oneCellAnchor>
    <xdr:from>
      <xdr:col>0</xdr:col>
      <xdr:colOff>88526</xdr:colOff>
      <xdr:row>3</xdr:row>
      <xdr:rowOff>0</xdr:rowOff>
    </xdr:from>
    <xdr:ext cx="1430991" cy="1209675"/>
    <xdr:pic>
      <xdr:nvPicPr>
        <xdr:cNvPr id="1627" name="그림 1626" hidden="1">
          <a:extLst>
            <a:ext uri="{FF2B5EF4-FFF2-40B4-BE49-F238E27FC236}">
              <a16:creationId xmlns:a16="http://schemas.microsoft.com/office/drawing/2014/main" id="{36A4BD47-E508-4DF3-AB7F-37A5B14AE9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91" b="391"/>
        <a:stretch/>
      </xdr:blipFill>
      <xdr:spPr>
        <a:xfrm>
          <a:off x="88526" y="1381125"/>
          <a:ext cx="1430991" cy="12096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</xdr:row>
      <xdr:rowOff>0</xdr:rowOff>
    </xdr:from>
    <xdr:ext cx="1562100" cy="1190625"/>
    <xdr:pic>
      <xdr:nvPicPr>
        <xdr:cNvPr id="1628" name="그림 1627" hidden="1">
          <a:extLst>
            <a:ext uri="{FF2B5EF4-FFF2-40B4-BE49-F238E27FC236}">
              <a16:creationId xmlns:a16="http://schemas.microsoft.com/office/drawing/2014/main" id="{F9D98EBA-EE97-4DF4-846C-826B60DC0C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890" b="11890"/>
        <a:stretch/>
      </xdr:blipFill>
      <xdr:spPr>
        <a:xfrm>
          <a:off x="0" y="1381125"/>
          <a:ext cx="1562100" cy="11906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</xdr:row>
      <xdr:rowOff>0</xdr:rowOff>
    </xdr:from>
    <xdr:ext cx="1571624" cy="1457125"/>
    <xdr:pic>
      <xdr:nvPicPr>
        <xdr:cNvPr id="1629" name="그림 1628" hidden="1">
          <a:extLst>
            <a:ext uri="{FF2B5EF4-FFF2-40B4-BE49-F238E27FC236}">
              <a16:creationId xmlns:a16="http://schemas.microsoft.com/office/drawing/2014/main" id="{E54735CB-F3BE-41DC-ABFF-171222D440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939" b="3939"/>
        <a:stretch/>
      </xdr:blipFill>
      <xdr:spPr>
        <a:xfrm>
          <a:off x="0" y="1381125"/>
          <a:ext cx="1571624" cy="1457125"/>
        </a:xfrm>
        <a:prstGeom prst="rect">
          <a:avLst/>
        </a:prstGeom>
      </xdr:spPr>
    </xdr:pic>
    <xdr:clientData/>
  </xdr:oneCellAnchor>
  <xdr:oneCellAnchor>
    <xdr:from>
      <xdr:col>0</xdr:col>
      <xdr:colOff>131109</xdr:colOff>
      <xdr:row>3</xdr:row>
      <xdr:rowOff>0</xdr:rowOff>
    </xdr:from>
    <xdr:ext cx="1415304" cy="1234800"/>
    <xdr:pic>
      <xdr:nvPicPr>
        <xdr:cNvPr id="1630" name="그림 1629" hidden="1">
          <a:extLst>
            <a:ext uri="{FF2B5EF4-FFF2-40B4-BE49-F238E27FC236}">
              <a16:creationId xmlns:a16="http://schemas.microsoft.com/office/drawing/2014/main" id="{309686CE-BE69-4325-9544-EFACE42E70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1109" y="1381125"/>
          <a:ext cx="1415304" cy="1234800"/>
        </a:xfrm>
        <a:prstGeom prst="rect">
          <a:avLst/>
        </a:prstGeom>
      </xdr:spPr>
    </xdr:pic>
    <xdr:clientData/>
  </xdr:oneCellAnchor>
  <xdr:oneCellAnchor>
    <xdr:from>
      <xdr:col>0</xdr:col>
      <xdr:colOff>219726</xdr:colOff>
      <xdr:row>3</xdr:row>
      <xdr:rowOff>0</xdr:rowOff>
    </xdr:from>
    <xdr:ext cx="1399090" cy="1230604"/>
    <xdr:pic>
      <xdr:nvPicPr>
        <xdr:cNvPr id="1631" name="그림 1630" hidden="1">
          <a:extLst>
            <a:ext uri="{FF2B5EF4-FFF2-40B4-BE49-F238E27FC236}">
              <a16:creationId xmlns:a16="http://schemas.microsoft.com/office/drawing/2014/main" id="{EC1F0E2D-8026-4C5F-8349-AC7ABB26E11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19726" y="1381125"/>
          <a:ext cx="1399090" cy="1230604"/>
        </a:xfrm>
        <a:prstGeom prst="rect">
          <a:avLst/>
        </a:prstGeom>
      </xdr:spPr>
    </xdr:pic>
    <xdr:clientData/>
  </xdr:oneCellAnchor>
  <xdr:oneCellAnchor>
    <xdr:from>
      <xdr:col>0</xdr:col>
      <xdr:colOff>242138</xdr:colOff>
      <xdr:row>3</xdr:row>
      <xdr:rowOff>0</xdr:rowOff>
    </xdr:from>
    <xdr:ext cx="1399090" cy="1230604"/>
    <xdr:pic>
      <xdr:nvPicPr>
        <xdr:cNvPr id="1632" name="그림 1631" hidden="1">
          <a:extLst>
            <a:ext uri="{FF2B5EF4-FFF2-40B4-BE49-F238E27FC236}">
              <a16:creationId xmlns:a16="http://schemas.microsoft.com/office/drawing/2014/main" id="{DF901CAB-4B4B-44B5-BA4C-8FE243FC271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2138" y="1381125"/>
          <a:ext cx="1399090" cy="1230604"/>
        </a:xfrm>
        <a:prstGeom prst="rect">
          <a:avLst/>
        </a:prstGeom>
      </xdr:spPr>
    </xdr:pic>
    <xdr:clientData/>
  </xdr:oneCellAnchor>
  <xdr:oneCellAnchor>
    <xdr:from>
      <xdr:col>0</xdr:col>
      <xdr:colOff>224775</xdr:colOff>
      <xdr:row>3</xdr:row>
      <xdr:rowOff>0</xdr:rowOff>
    </xdr:from>
    <xdr:ext cx="1399090" cy="1230604"/>
    <xdr:pic>
      <xdr:nvPicPr>
        <xdr:cNvPr id="1633" name="그림 1632" hidden="1">
          <a:extLst>
            <a:ext uri="{FF2B5EF4-FFF2-40B4-BE49-F238E27FC236}">
              <a16:creationId xmlns:a16="http://schemas.microsoft.com/office/drawing/2014/main" id="{36C37CDC-44D3-4E2F-8BAC-025EF936965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4775" y="1381125"/>
          <a:ext cx="1399090" cy="1230604"/>
        </a:xfrm>
        <a:prstGeom prst="rect">
          <a:avLst/>
        </a:prstGeom>
      </xdr:spPr>
    </xdr:pic>
    <xdr:clientData/>
  </xdr:oneCellAnchor>
  <xdr:oneCellAnchor>
    <xdr:from>
      <xdr:col>0</xdr:col>
      <xdr:colOff>201707</xdr:colOff>
      <xdr:row>3</xdr:row>
      <xdr:rowOff>0</xdr:rowOff>
    </xdr:from>
    <xdr:ext cx="1399090" cy="1230604"/>
    <xdr:pic>
      <xdr:nvPicPr>
        <xdr:cNvPr id="1634" name="그림 1633" hidden="1">
          <a:extLst>
            <a:ext uri="{FF2B5EF4-FFF2-40B4-BE49-F238E27FC236}">
              <a16:creationId xmlns:a16="http://schemas.microsoft.com/office/drawing/2014/main" id="{9AAC55A6-1F3A-4DF8-8322-E7339BD3202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1707" y="1381125"/>
          <a:ext cx="1399090" cy="1230604"/>
        </a:xfrm>
        <a:prstGeom prst="rect">
          <a:avLst/>
        </a:prstGeom>
      </xdr:spPr>
    </xdr:pic>
    <xdr:clientData/>
  </xdr:oneCellAnchor>
  <xdr:oneCellAnchor>
    <xdr:from>
      <xdr:col>0</xdr:col>
      <xdr:colOff>235325</xdr:colOff>
      <xdr:row>3</xdr:row>
      <xdr:rowOff>0</xdr:rowOff>
    </xdr:from>
    <xdr:ext cx="1399090" cy="1230604"/>
    <xdr:pic>
      <xdr:nvPicPr>
        <xdr:cNvPr id="1635" name="그림 1634" hidden="1">
          <a:extLst>
            <a:ext uri="{FF2B5EF4-FFF2-40B4-BE49-F238E27FC236}">
              <a16:creationId xmlns:a16="http://schemas.microsoft.com/office/drawing/2014/main" id="{A03BF23E-1A2A-4D7D-8F1D-B2F58C2DAC1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35325" y="1381125"/>
          <a:ext cx="1399090" cy="1230604"/>
        </a:xfrm>
        <a:prstGeom prst="rect">
          <a:avLst/>
        </a:prstGeom>
      </xdr:spPr>
    </xdr:pic>
    <xdr:clientData/>
  </xdr:oneCellAnchor>
  <xdr:oneCellAnchor>
    <xdr:from>
      <xdr:col>0</xdr:col>
      <xdr:colOff>224117</xdr:colOff>
      <xdr:row>3</xdr:row>
      <xdr:rowOff>0</xdr:rowOff>
    </xdr:from>
    <xdr:ext cx="1399090" cy="1230604"/>
    <xdr:pic>
      <xdr:nvPicPr>
        <xdr:cNvPr id="1636" name="그림 1635" hidden="1">
          <a:extLst>
            <a:ext uri="{FF2B5EF4-FFF2-40B4-BE49-F238E27FC236}">
              <a16:creationId xmlns:a16="http://schemas.microsoft.com/office/drawing/2014/main" id="{28F3A244-5146-4C40-A845-AC13ACF3DD3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4117" y="1381125"/>
          <a:ext cx="1399090" cy="1230604"/>
        </a:xfrm>
        <a:prstGeom prst="rect">
          <a:avLst/>
        </a:prstGeom>
      </xdr:spPr>
    </xdr:pic>
    <xdr:clientData/>
  </xdr:oneCellAnchor>
  <xdr:oneCellAnchor>
    <xdr:from>
      <xdr:col>0</xdr:col>
      <xdr:colOff>187098</xdr:colOff>
      <xdr:row>3</xdr:row>
      <xdr:rowOff>0</xdr:rowOff>
    </xdr:from>
    <xdr:ext cx="1400400" cy="1230604"/>
    <xdr:pic>
      <xdr:nvPicPr>
        <xdr:cNvPr id="1637" name="그림 1636" hidden="1">
          <a:extLst>
            <a:ext uri="{FF2B5EF4-FFF2-40B4-BE49-F238E27FC236}">
              <a16:creationId xmlns:a16="http://schemas.microsoft.com/office/drawing/2014/main" id="{8CC8FDA9-5522-4B2B-A0B7-18FB08CB977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7098" y="138112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182616</xdr:colOff>
      <xdr:row>3</xdr:row>
      <xdr:rowOff>0</xdr:rowOff>
    </xdr:from>
    <xdr:ext cx="1400400" cy="1230604"/>
    <xdr:pic>
      <xdr:nvPicPr>
        <xdr:cNvPr id="1638" name="그림 1637" hidden="1">
          <a:extLst>
            <a:ext uri="{FF2B5EF4-FFF2-40B4-BE49-F238E27FC236}">
              <a16:creationId xmlns:a16="http://schemas.microsoft.com/office/drawing/2014/main" id="{A2129B60-0EBB-42D7-8243-72027D310A2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2616" y="138112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189339</xdr:colOff>
      <xdr:row>3</xdr:row>
      <xdr:rowOff>0</xdr:rowOff>
    </xdr:from>
    <xdr:ext cx="1400400" cy="1230604"/>
    <xdr:pic>
      <xdr:nvPicPr>
        <xdr:cNvPr id="1639" name="그림 1638" hidden="1">
          <a:extLst>
            <a:ext uri="{FF2B5EF4-FFF2-40B4-BE49-F238E27FC236}">
              <a16:creationId xmlns:a16="http://schemas.microsoft.com/office/drawing/2014/main" id="{501B4FA1-9481-495D-B338-4ACF0680B53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9339" y="138112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184856</xdr:colOff>
      <xdr:row>3</xdr:row>
      <xdr:rowOff>0</xdr:rowOff>
    </xdr:from>
    <xdr:ext cx="1400400" cy="1230604"/>
    <xdr:pic>
      <xdr:nvPicPr>
        <xdr:cNvPr id="1640" name="그림 1639" hidden="1">
          <a:extLst>
            <a:ext uri="{FF2B5EF4-FFF2-40B4-BE49-F238E27FC236}">
              <a16:creationId xmlns:a16="http://schemas.microsoft.com/office/drawing/2014/main" id="{D9F945A2-FC42-49AA-BDEC-91725660D09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4856" y="138112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183775</xdr:colOff>
      <xdr:row>3</xdr:row>
      <xdr:rowOff>0</xdr:rowOff>
    </xdr:from>
    <xdr:ext cx="1400400" cy="1230604"/>
    <xdr:pic>
      <xdr:nvPicPr>
        <xdr:cNvPr id="1641" name="그림 1640" hidden="1">
          <a:extLst>
            <a:ext uri="{FF2B5EF4-FFF2-40B4-BE49-F238E27FC236}">
              <a16:creationId xmlns:a16="http://schemas.microsoft.com/office/drawing/2014/main" id="{0A6A3FA5-7F42-4F53-A2CC-4DC4945CE9D4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3775" y="138112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198301</xdr:colOff>
      <xdr:row>3</xdr:row>
      <xdr:rowOff>0</xdr:rowOff>
    </xdr:from>
    <xdr:ext cx="1400400" cy="1230604"/>
    <xdr:pic>
      <xdr:nvPicPr>
        <xdr:cNvPr id="1642" name="그림 1641" hidden="1">
          <a:extLst>
            <a:ext uri="{FF2B5EF4-FFF2-40B4-BE49-F238E27FC236}">
              <a16:creationId xmlns:a16="http://schemas.microsoft.com/office/drawing/2014/main" id="{EC68F767-E1EF-49B7-94F5-2045B0238E6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8301" y="138112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168085</xdr:colOff>
      <xdr:row>3</xdr:row>
      <xdr:rowOff>0</xdr:rowOff>
    </xdr:from>
    <xdr:ext cx="1400400" cy="1230604"/>
    <xdr:pic>
      <xdr:nvPicPr>
        <xdr:cNvPr id="1643" name="그림 1642" hidden="1">
          <a:extLst>
            <a:ext uri="{FF2B5EF4-FFF2-40B4-BE49-F238E27FC236}">
              <a16:creationId xmlns:a16="http://schemas.microsoft.com/office/drawing/2014/main" id="{26A718FA-8211-4689-91F3-C33579F9874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8085" y="138112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168087</xdr:colOff>
      <xdr:row>3</xdr:row>
      <xdr:rowOff>0</xdr:rowOff>
    </xdr:from>
    <xdr:ext cx="1400400" cy="1230604"/>
    <xdr:pic>
      <xdr:nvPicPr>
        <xdr:cNvPr id="1644" name="그림 1643" hidden="1">
          <a:extLst>
            <a:ext uri="{FF2B5EF4-FFF2-40B4-BE49-F238E27FC236}">
              <a16:creationId xmlns:a16="http://schemas.microsoft.com/office/drawing/2014/main" id="{4EA4C180-851B-48B9-A3E4-DBD42D71EAF4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8087" y="138112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155863</xdr:colOff>
      <xdr:row>3</xdr:row>
      <xdr:rowOff>0</xdr:rowOff>
    </xdr:from>
    <xdr:ext cx="1400400" cy="1230604"/>
    <xdr:pic>
      <xdr:nvPicPr>
        <xdr:cNvPr id="1645" name="그림 1644" hidden="1">
          <a:extLst>
            <a:ext uri="{FF2B5EF4-FFF2-40B4-BE49-F238E27FC236}">
              <a16:creationId xmlns:a16="http://schemas.microsoft.com/office/drawing/2014/main" id="{E86DF321-57DD-4595-B27D-458412D7EFD5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5863" y="138112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190500</xdr:colOff>
      <xdr:row>3</xdr:row>
      <xdr:rowOff>0</xdr:rowOff>
    </xdr:from>
    <xdr:ext cx="1400400" cy="1230604"/>
    <xdr:pic>
      <xdr:nvPicPr>
        <xdr:cNvPr id="1646" name="그림 1645" hidden="1">
          <a:extLst>
            <a:ext uri="{FF2B5EF4-FFF2-40B4-BE49-F238E27FC236}">
              <a16:creationId xmlns:a16="http://schemas.microsoft.com/office/drawing/2014/main" id="{DA07DC99-E085-4DD8-B8B6-E84D5227204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500" y="1381125"/>
          <a:ext cx="1400400" cy="1230604"/>
        </a:xfrm>
        <a:prstGeom prst="rect">
          <a:avLst/>
        </a:prstGeom>
      </xdr:spPr>
    </xdr:pic>
    <xdr:clientData/>
  </xdr:oneCellAnchor>
  <xdr:oneCellAnchor>
    <xdr:from>
      <xdr:col>0</xdr:col>
      <xdr:colOff>138885</xdr:colOff>
      <xdr:row>3</xdr:row>
      <xdr:rowOff>0</xdr:rowOff>
    </xdr:from>
    <xdr:ext cx="1400400" cy="1231200"/>
    <xdr:pic>
      <xdr:nvPicPr>
        <xdr:cNvPr id="1647" name="그림 1646" hidden="1">
          <a:extLst>
            <a:ext uri="{FF2B5EF4-FFF2-40B4-BE49-F238E27FC236}">
              <a16:creationId xmlns:a16="http://schemas.microsoft.com/office/drawing/2014/main" id="{F9585680-E0F2-474E-B933-97C418A979F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8885" y="138112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159576</xdr:colOff>
      <xdr:row>3</xdr:row>
      <xdr:rowOff>0</xdr:rowOff>
    </xdr:from>
    <xdr:ext cx="1400400" cy="1231200"/>
    <xdr:pic>
      <xdr:nvPicPr>
        <xdr:cNvPr id="1648" name="그림 1647" hidden="1">
          <a:extLst>
            <a:ext uri="{FF2B5EF4-FFF2-40B4-BE49-F238E27FC236}">
              <a16:creationId xmlns:a16="http://schemas.microsoft.com/office/drawing/2014/main" id="{6C74D57F-F023-4649-8C4E-3106D424DC3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576" y="138112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159575</xdr:colOff>
      <xdr:row>3</xdr:row>
      <xdr:rowOff>0</xdr:rowOff>
    </xdr:from>
    <xdr:ext cx="1400400" cy="1231200"/>
    <xdr:pic>
      <xdr:nvPicPr>
        <xdr:cNvPr id="1649" name="그림 1648" hidden="1">
          <a:extLst>
            <a:ext uri="{FF2B5EF4-FFF2-40B4-BE49-F238E27FC236}">
              <a16:creationId xmlns:a16="http://schemas.microsoft.com/office/drawing/2014/main" id="{CECC38F3-E0F5-41B0-9896-5D0786FDF5E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575" y="138112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145423</xdr:colOff>
      <xdr:row>3</xdr:row>
      <xdr:rowOff>0</xdr:rowOff>
    </xdr:from>
    <xdr:ext cx="1399090" cy="1231200"/>
    <xdr:pic>
      <xdr:nvPicPr>
        <xdr:cNvPr id="1650" name="그림 1649" hidden="1">
          <a:extLst>
            <a:ext uri="{FF2B5EF4-FFF2-40B4-BE49-F238E27FC236}">
              <a16:creationId xmlns:a16="http://schemas.microsoft.com/office/drawing/2014/main" id="{BDD80E9D-A3E6-478C-8096-D1FE795A4C0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5423" y="1381125"/>
          <a:ext cx="1399090" cy="1231200"/>
        </a:xfrm>
        <a:prstGeom prst="rect">
          <a:avLst/>
        </a:prstGeom>
      </xdr:spPr>
    </xdr:pic>
    <xdr:clientData/>
  </xdr:oneCellAnchor>
  <xdr:oneCellAnchor>
    <xdr:from>
      <xdr:col>0</xdr:col>
      <xdr:colOff>148069</xdr:colOff>
      <xdr:row>3</xdr:row>
      <xdr:rowOff>0</xdr:rowOff>
    </xdr:from>
    <xdr:ext cx="1399090" cy="1231200"/>
    <xdr:pic>
      <xdr:nvPicPr>
        <xdr:cNvPr id="1651" name="그림 1650" hidden="1">
          <a:extLst>
            <a:ext uri="{FF2B5EF4-FFF2-40B4-BE49-F238E27FC236}">
              <a16:creationId xmlns:a16="http://schemas.microsoft.com/office/drawing/2014/main" id="{E7D8C6D6-04DD-4587-8277-B39965DC032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8069" y="1381125"/>
          <a:ext cx="1399090" cy="1231200"/>
        </a:xfrm>
        <a:prstGeom prst="rect">
          <a:avLst/>
        </a:prstGeom>
      </xdr:spPr>
    </xdr:pic>
    <xdr:clientData/>
  </xdr:oneCellAnchor>
  <xdr:oneCellAnchor>
    <xdr:from>
      <xdr:col>0</xdr:col>
      <xdr:colOff>138544</xdr:colOff>
      <xdr:row>3</xdr:row>
      <xdr:rowOff>0</xdr:rowOff>
    </xdr:from>
    <xdr:ext cx="1399090" cy="1231200"/>
    <xdr:pic>
      <xdr:nvPicPr>
        <xdr:cNvPr id="1652" name="그림 1651" hidden="1">
          <a:extLst>
            <a:ext uri="{FF2B5EF4-FFF2-40B4-BE49-F238E27FC236}">
              <a16:creationId xmlns:a16="http://schemas.microsoft.com/office/drawing/2014/main" id="{36FD6B02-B260-4D33-BF05-2C8C8CC2C31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8544" y="1381125"/>
          <a:ext cx="1399090" cy="1231200"/>
        </a:xfrm>
        <a:prstGeom prst="rect">
          <a:avLst/>
        </a:prstGeom>
      </xdr:spPr>
    </xdr:pic>
    <xdr:clientData/>
  </xdr:oneCellAnchor>
  <xdr:oneCellAnchor>
    <xdr:from>
      <xdr:col>0</xdr:col>
      <xdr:colOff>176236</xdr:colOff>
      <xdr:row>3</xdr:row>
      <xdr:rowOff>0</xdr:rowOff>
    </xdr:from>
    <xdr:ext cx="1400400" cy="1231200"/>
    <xdr:pic>
      <xdr:nvPicPr>
        <xdr:cNvPr id="1653" name="그림 1652" hidden="1">
          <a:extLst>
            <a:ext uri="{FF2B5EF4-FFF2-40B4-BE49-F238E27FC236}">
              <a16:creationId xmlns:a16="http://schemas.microsoft.com/office/drawing/2014/main" id="{A7E156D7-ED04-4F94-8B75-7BC538FEE94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6236" y="138112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121226</xdr:colOff>
      <xdr:row>3</xdr:row>
      <xdr:rowOff>0</xdr:rowOff>
    </xdr:from>
    <xdr:ext cx="1400400" cy="1231200"/>
    <xdr:pic>
      <xdr:nvPicPr>
        <xdr:cNvPr id="1654" name="그림 1653" hidden="1">
          <a:extLst>
            <a:ext uri="{FF2B5EF4-FFF2-40B4-BE49-F238E27FC236}">
              <a16:creationId xmlns:a16="http://schemas.microsoft.com/office/drawing/2014/main" id="{C102CA3B-5B3E-4644-A3F1-1093E574210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1226" y="138112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129379</xdr:colOff>
      <xdr:row>3</xdr:row>
      <xdr:rowOff>0</xdr:rowOff>
    </xdr:from>
    <xdr:ext cx="1400400" cy="1231200"/>
    <xdr:pic>
      <xdr:nvPicPr>
        <xdr:cNvPr id="1655" name="그림 1654" hidden="1">
          <a:extLst>
            <a:ext uri="{FF2B5EF4-FFF2-40B4-BE49-F238E27FC236}">
              <a16:creationId xmlns:a16="http://schemas.microsoft.com/office/drawing/2014/main" id="{C5237020-EC7F-4E63-B54C-1629BF7C7AA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9379" y="138112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136295</xdr:colOff>
      <xdr:row>3</xdr:row>
      <xdr:rowOff>0</xdr:rowOff>
    </xdr:from>
    <xdr:ext cx="1400400" cy="1231200"/>
    <xdr:pic>
      <xdr:nvPicPr>
        <xdr:cNvPr id="1656" name="그림 1655" hidden="1">
          <a:extLst>
            <a:ext uri="{FF2B5EF4-FFF2-40B4-BE49-F238E27FC236}">
              <a16:creationId xmlns:a16="http://schemas.microsoft.com/office/drawing/2014/main" id="{C38753F9-2E45-41CD-8D47-ABFF2DD2DEB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6295" y="138112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168392</xdr:colOff>
      <xdr:row>3</xdr:row>
      <xdr:rowOff>0</xdr:rowOff>
    </xdr:from>
    <xdr:ext cx="1400400" cy="1231200"/>
    <xdr:pic>
      <xdr:nvPicPr>
        <xdr:cNvPr id="1657" name="그림 1656" hidden="1">
          <a:extLst>
            <a:ext uri="{FF2B5EF4-FFF2-40B4-BE49-F238E27FC236}">
              <a16:creationId xmlns:a16="http://schemas.microsoft.com/office/drawing/2014/main" id="{6399383F-3DC1-4B91-B169-F64FE55976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8392" y="138112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158842</xdr:colOff>
      <xdr:row>3</xdr:row>
      <xdr:rowOff>0</xdr:rowOff>
    </xdr:from>
    <xdr:ext cx="1400400" cy="1231200"/>
    <xdr:pic>
      <xdr:nvPicPr>
        <xdr:cNvPr id="1658" name="그림 1657" hidden="1">
          <a:extLst>
            <a:ext uri="{FF2B5EF4-FFF2-40B4-BE49-F238E27FC236}">
              <a16:creationId xmlns:a16="http://schemas.microsoft.com/office/drawing/2014/main" id="{F264AB2E-EB8A-49AB-9EDA-5801D93D6312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8842" y="138112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168738</xdr:colOff>
      <xdr:row>3</xdr:row>
      <xdr:rowOff>0</xdr:rowOff>
    </xdr:from>
    <xdr:ext cx="1400400" cy="1231200"/>
    <xdr:pic>
      <xdr:nvPicPr>
        <xdr:cNvPr id="1659" name="그림 1658" hidden="1">
          <a:extLst>
            <a:ext uri="{FF2B5EF4-FFF2-40B4-BE49-F238E27FC236}">
              <a16:creationId xmlns:a16="http://schemas.microsoft.com/office/drawing/2014/main" id="{D88DB53D-86BC-4574-A720-BD3BE991F376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8738" y="138112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136070</xdr:colOff>
      <xdr:row>3</xdr:row>
      <xdr:rowOff>0</xdr:rowOff>
    </xdr:from>
    <xdr:ext cx="1400400" cy="1231200"/>
    <xdr:pic>
      <xdr:nvPicPr>
        <xdr:cNvPr id="1660" name="그림 1659" hidden="1">
          <a:extLst>
            <a:ext uri="{FF2B5EF4-FFF2-40B4-BE49-F238E27FC236}">
              <a16:creationId xmlns:a16="http://schemas.microsoft.com/office/drawing/2014/main" id="{26F1EC75-4B7C-497A-99EB-E1918F39BD6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6070" y="138112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142986</xdr:colOff>
      <xdr:row>3</xdr:row>
      <xdr:rowOff>0</xdr:rowOff>
    </xdr:from>
    <xdr:ext cx="1400400" cy="1231200"/>
    <xdr:pic>
      <xdr:nvPicPr>
        <xdr:cNvPr id="1661" name="그림 1660" hidden="1">
          <a:extLst>
            <a:ext uri="{FF2B5EF4-FFF2-40B4-BE49-F238E27FC236}">
              <a16:creationId xmlns:a16="http://schemas.microsoft.com/office/drawing/2014/main" id="{24E791DD-5454-4646-9E60-4C02AE7EE70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2986" y="138112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176893</xdr:colOff>
      <xdr:row>3</xdr:row>
      <xdr:rowOff>0</xdr:rowOff>
    </xdr:from>
    <xdr:ext cx="1390875" cy="1231200"/>
    <xdr:pic>
      <xdr:nvPicPr>
        <xdr:cNvPr id="1662" name="그림 1661" hidden="1">
          <a:extLst>
            <a:ext uri="{FF2B5EF4-FFF2-40B4-BE49-F238E27FC236}">
              <a16:creationId xmlns:a16="http://schemas.microsoft.com/office/drawing/2014/main" id="{82C8FD7F-7AA7-40AA-A01D-EAD2F90F005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76893" y="1381125"/>
          <a:ext cx="1390875" cy="123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136070</xdr:colOff>
      <xdr:row>3</xdr:row>
      <xdr:rowOff>0</xdr:rowOff>
    </xdr:from>
    <xdr:ext cx="1400400" cy="1231200"/>
    <xdr:pic>
      <xdr:nvPicPr>
        <xdr:cNvPr id="1663" name="그림 1662" hidden="1">
          <a:extLst>
            <a:ext uri="{FF2B5EF4-FFF2-40B4-BE49-F238E27FC236}">
              <a16:creationId xmlns:a16="http://schemas.microsoft.com/office/drawing/2014/main" id="{039E4771-6B63-4D5A-9D4B-0D71B8E2FE5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6070" y="1381125"/>
          <a:ext cx="1400400" cy="1231200"/>
        </a:xfrm>
        <a:prstGeom prst="rect">
          <a:avLst/>
        </a:prstGeom>
      </xdr:spPr>
    </xdr:pic>
    <xdr:clientData/>
  </xdr:oneCellAnchor>
  <xdr:oneCellAnchor>
    <xdr:from>
      <xdr:col>0</xdr:col>
      <xdr:colOff>191631</xdr:colOff>
      <xdr:row>3</xdr:row>
      <xdr:rowOff>0</xdr:rowOff>
    </xdr:from>
    <xdr:ext cx="1393333" cy="1231199"/>
    <xdr:pic>
      <xdr:nvPicPr>
        <xdr:cNvPr id="1664" name="그림 1663" hidden="1">
          <a:extLst>
            <a:ext uri="{FF2B5EF4-FFF2-40B4-BE49-F238E27FC236}">
              <a16:creationId xmlns:a16="http://schemas.microsoft.com/office/drawing/2014/main" id="{16215288-3A3F-4F43-9713-19A430FE1209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1631" y="1381125"/>
          <a:ext cx="1393333" cy="1231199"/>
        </a:xfrm>
        <a:prstGeom prst="rect">
          <a:avLst/>
        </a:prstGeom>
      </xdr:spPr>
    </xdr:pic>
    <xdr:clientData/>
  </xdr:oneCellAnchor>
  <xdr:oneCellAnchor>
    <xdr:from>
      <xdr:col>0</xdr:col>
      <xdr:colOff>169219</xdr:colOff>
      <xdr:row>3</xdr:row>
      <xdr:rowOff>0</xdr:rowOff>
    </xdr:from>
    <xdr:ext cx="1393333" cy="1231199"/>
    <xdr:pic>
      <xdr:nvPicPr>
        <xdr:cNvPr id="1665" name="그림 1664" hidden="1">
          <a:extLst>
            <a:ext uri="{FF2B5EF4-FFF2-40B4-BE49-F238E27FC236}">
              <a16:creationId xmlns:a16="http://schemas.microsoft.com/office/drawing/2014/main" id="{A2D7A96F-5426-439E-9143-00D4DEDECE7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9219" y="1381125"/>
          <a:ext cx="1393333" cy="1231199"/>
        </a:xfrm>
        <a:prstGeom prst="rect">
          <a:avLst/>
        </a:prstGeom>
      </xdr:spPr>
    </xdr:pic>
    <xdr:clientData/>
  </xdr:oneCellAnchor>
  <xdr:oneCellAnchor>
    <xdr:from>
      <xdr:col>0</xdr:col>
      <xdr:colOff>181695</xdr:colOff>
      <xdr:row>3</xdr:row>
      <xdr:rowOff>0</xdr:rowOff>
    </xdr:from>
    <xdr:ext cx="1393332" cy="1231199"/>
    <xdr:pic>
      <xdr:nvPicPr>
        <xdr:cNvPr id="1666" name="그림 1665" hidden="1">
          <a:extLst>
            <a:ext uri="{FF2B5EF4-FFF2-40B4-BE49-F238E27FC236}">
              <a16:creationId xmlns:a16="http://schemas.microsoft.com/office/drawing/2014/main" id="{3E5A23AF-CC7A-4ABF-A90D-4F2A1DEA5C3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1695" y="1381125"/>
          <a:ext cx="1393332" cy="1231199"/>
        </a:xfrm>
        <a:prstGeom prst="rect">
          <a:avLst/>
        </a:prstGeom>
      </xdr:spPr>
    </xdr:pic>
    <xdr:clientData/>
  </xdr:oneCellAnchor>
  <xdr:oneCellAnchor>
    <xdr:from>
      <xdr:col>0</xdr:col>
      <xdr:colOff>163284</xdr:colOff>
      <xdr:row>3</xdr:row>
      <xdr:rowOff>0</xdr:rowOff>
    </xdr:from>
    <xdr:ext cx="1393332" cy="1231198"/>
    <xdr:pic>
      <xdr:nvPicPr>
        <xdr:cNvPr id="1667" name="그림 1666" hidden="1">
          <a:extLst>
            <a:ext uri="{FF2B5EF4-FFF2-40B4-BE49-F238E27FC236}">
              <a16:creationId xmlns:a16="http://schemas.microsoft.com/office/drawing/2014/main" id="{4CC57A73-2DC8-4C81-AC80-6D8AEF14C465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3284" y="1381125"/>
          <a:ext cx="1393332" cy="1231198"/>
        </a:xfrm>
        <a:prstGeom prst="rect">
          <a:avLst/>
        </a:prstGeom>
      </xdr:spPr>
    </xdr:pic>
    <xdr:clientData/>
  </xdr:oneCellAnchor>
  <xdr:oneCellAnchor>
    <xdr:from>
      <xdr:col>0</xdr:col>
      <xdr:colOff>190500</xdr:colOff>
      <xdr:row>3</xdr:row>
      <xdr:rowOff>0</xdr:rowOff>
    </xdr:from>
    <xdr:ext cx="1393332" cy="1231199"/>
    <xdr:pic>
      <xdr:nvPicPr>
        <xdr:cNvPr id="1668" name="그림 1667" hidden="1">
          <a:extLst>
            <a:ext uri="{FF2B5EF4-FFF2-40B4-BE49-F238E27FC236}">
              <a16:creationId xmlns:a16="http://schemas.microsoft.com/office/drawing/2014/main" id="{24180A08-20DD-49CB-B792-8EC1BD67733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500" y="1381125"/>
          <a:ext cx="1393332" cy="1231199"/>
        </a:xfrm>
        <a:prstGeom prst="rect">
          <a:avLst/>
        </a:prstGeom>
      </xdr:spPr>
    </xdr:pic>
    <xdr:clientData/>
  </xdr:oneCellAnchor>
  <xdr:oneCellAnchor>
    <xdr:from>
      <xdr:col>0</xdr:col>
      <xdr:colOff>163286</xdr:colOff>
      <xdr:row>3</xdr:row>
      <xdr:rowOff>0</xdr:rowOff>
    </xdr:from>
    <xdr:ext cx="1393332" cy="1231198"/>
    <xdr:pic>
      <xdr:nvPicPr>
        <xdr:cNvPr id="1669" name="그림 1668" hidden="1">
          <a:extLst>
            <a:ext uri="{FF2B5EF4-FFF2-40B4-BE49-F238E27FC236}">
              <a16:creationId xmlns:a16="http://schemas.microsoft.com/office/drawing/2014/main" id="{AFBF3128-731D-4B58-952C-F6B5F62044B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3286" y="1381125"/>
          <a:ext cx="1393332" cy="1231198"/>
        </a:xfrm>
        <a:prstGeom prst="rect">
          <a:avLst/>
        </a:prstGeom>
      </xdr:spPr>
    </xdr:pic>
    <xdr:clientData/>
  </xdr:oneCellAnchor>
  <xdr:oneCellAnchor>
    <xdr:from>
      <xdr:col>0</xdr:col>
      <xdr:colOff>179582</xdr:colOff>
      <xdr:row>3</xdr:row>
      <xdr:rowOff>0</xdr:rowOff>
    </xdr:from>
    <xdr:ext cx="1392759" cy="1231198"/>
    <xdr:pic>
      <xdr:nvPicPr>
        <xdr:cNvPr id="1670" name="그림 1669" hidden="1">
          <a:extLst>
            <a:ext uri="{FF2B5EF4-FFF2-40B4-BE49-F238E27FC236}">
              <a16:creationId xmlns:a16="http://schemas.microsoft.com/office/drawing/2014/main" id="{7A8113A9-A587-4384-BD5C-5C711A13E92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9582" y="1381125"/>
          <a:ext cx="1392759" cy="1231198"/>
        </a:xfrm>
        <a:prstGeom prst="rect">
          <a:avLst/>
        </a:prstGeom>
      </xdr:spPr>
    </xdr:pic>
    <xdr:clientData/>
  </xdr:oneCellAnchor>
  <xdr:oneCellAnchor>
    <xdr:from>
      <xdr:col>0</xdr:col>
      <xdr:colOff>190503</xdr:colOff>
      <xdr:row>3</xdr:row>
      <xdr:rowOff>0</xdr:rowOff>
    </xdr:from>
    <xdr:ext cx="1392757" cy="1231198"/>
    <xdr:pic>
      <xdr:nvPicPr>
        <xdr:cNvPr id="1671" name="그림 1670" hidden="1">
          <a:extLst>
            <a:ext uri="{FF2B5EF4-FFF2-40B4-BE49-F238E27FC236}">
              <a16:creationId xmlns:a16="http://schemas.microsoft.com/office/drawing/2014/main" id="{C95FCDC9-F8DC-43C8-A26F-71CC04BEFFE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503" y="1381125"/>
          <a:ext cx="1392757" cy="1231198"/>
        </a:xfrm>
        <a:prstGeom prst="rect">
          <a:avLst/>
        </a:prstGeom>
      </xdr:spPr>
    </xdr:pic>
    <xdr:clientData/>
  </xdr:oneCellAnchor>
  <xdr:oneCellAnchor>
    <xdr:from>
      <xdr:col>0</xdr:col>
      <xdr:colOff>178573</xdr:colOff>
      <xdr:row>3</xdr:row>
      <xdr:rowOff>0</xdr:rowOff>
    </xdr:from>
    <xdr:ext cx="1391488" cy="1231200"/>
    <xdr:pic>
      <xdr:nvPicPr>
        <xdr:cNvPr id="1672" name="그림 1671" hidden="1">
          <a:extLst>
            <a:ext uri="{FF2B5EF4-FFF2-40B4-BE49-F238E27FC236}">
              <a16:creationId xmlns:a16="http://schemas.microsoft.com/office/drawing/2014/main" id="{0B441D01-D943-486B-91BB-29A2275796E2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8573" y="1381125"/>
          <a:ext cx="1391488" cy="1231200"/>
        </a:xfrm>
        <a:prstGeom prst="rect">
          <a:avLst/>
        </a:prstGeom>
      </xdr:spPr>
    </xdr:pic>
    <xdr:clientData/>
  </xdr:oneCellAnchor>
  <xdr:oneCellAnchor>
    <xdr:from>
      <xdr:col>0</xdr:col>
      <xdr:colOff>167824</xdr:colOff>
      <xdr:row>3</xdr:row>
      <xdr:rowOff>0</xdr:rowOff>
    </xdr:from>
    <xdr:ext cx="1391488" cy="1231200"/>
    <xdr:pic>
      <xdr:nvPicPr>
        <xdr:cNvPr id="1673" name="그림 1672" hidden="1">
          <a:extLst>
            <a:ext uri="{FF2B5EF4-FFF2-40B4-BE49-F238E27FC236}">
              <a16:creationId xmlns:a16="http://schemas.microsoft.com/office/drawing/2014/main" id="{6644034F-4ACD-4AF8-B060-5727DE818072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7824" y="1381125"/>
          <a:ext cx="1391488" cy="1231200"/>
        </a:xfrm>
        <a:prstGeom prst="rect">
          <a:avLst/>
        </a:prstGeom>
      </xdr:spPr>
    </xdr:pic>
    <xdr:clientData/>
  </xdr:oneCellAnchor>
  <xdr:oneCellAnchor>
    <xdr:from>
      <xdr:col>0</xdr:col>
      <xdr:colOff>153388</xdr:colOff>
      <xdr:row>3</xdr:row>
      <xdr:rowOff>0</xdr:rowOff>
    </xdr:from>
    <xdr:ext cx="1391488" cy="1231200"/>
    <xdr:pic>
      <xdr:nvPicPr>
        <xdr:cNvPr id="1674" name="그림 1673" hidden="1">
          <a:extLst>
            <a:ext uri="{FF2B5EF4-FFF2-40B4-BE49-F238E27FC236}">
              <a16:creationId xmlns:a16="http://schemas.microsoft.com/office/drawing/2014/main" id="{4B1F3357-3806-4526-B478-C57964576FF6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3388" y="1381125"/>
          <a:ext cx="1391488" cy="1231200"/>
        </a:xfrm>
        <a:prstGeom prst="rect">
          <a:avLst/>
        </a:prstGeom>
      </xdr:spPr>
    </xdr:pic>
    <xdr:clientData/>
  </xdr:oneCellAnchor>
  <xdr:oneCellAnchor>
    <xdr:from>
      <xdr:col>0</xdr:col>
      <xdr:colOff>136070</xdr:colOff>
      <xdr:row>3</xdr:row>
      <xdr:rowOff>0</xdr:rowOff>
    </xdr:from>
    <xdr:ext cx="1391488" cy="1231200"/>
    <xdr:pic>
      <xdr:nvPicPr>
        <xdr:cNvPr id="1675" name="그림 1674" hidden="1">
          <a:extLst>
            <a:ext uri="{FF2B5EF4-FFF2-40B4-BE49-F238E27FC236}">
              <a16:creationId xmlns:a16="http://schemas.microsoft.com/office/drawing/2014/main" id="{78613D42-FC33-4AA6-A398-E8EB112C5521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6070" y="1381125"/>
          <a:ext cx="1391488" cy="1231200"/>
        </a:xfrm>
        <a:prstGeom prst="rect">
          <a:avLst/>
        </a:prstGeom>
      </xdr:spPr>
    </xdr:pic>
    <xdr:clientData/>
  </xdr:oneCellAnchor>
  <xdr:oneCellAnchor>
    <xdr:from>
      <xdr:col>0</xdr:col>
      <xdr:colOff>145842</xdr:colOff>
      <xdr:row>3</xdr:row>
      <xdr:rowOff>0</xdr:rowOff>
    </xdr:from>
    <xdr:ext cx="1391488" cy="1231200"/>
    <xdr:pic>
      <xdr:nvPicPr>
        <xdr:cNvPr id="1676" name="그림 1675" hidden="1">
          <a:extLst>
            <a:ext uri="{FF2B5EF4-FFF2-40B4-BE49-F238E27FC236}">
              <a16:creationId xmlns:a16="http://schemas.microsoft.com/office/drawing/2014/main" id="{AEA31E3E-0093-4791-9DE7-1A8919B341FC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5842" y="1381125"/>
          <a:ext cx="1391488" cy="1231200"/>
        </a:xfrm>
        <a:prstGeom prst="rect">
          <a:avLst/>
        </a:prstGeom>
      </xdr:spPr>
    </xdr:pic>
    <xdr:clientData/>
  </xdr:oneCellAnchor>
  <xdr:oneCellAnchor>
    <xdr:from>
      <xdr:col>0</xdr:col>
      <xdr:colOff>184921</xdr:colOff>
      <xdr:row>3</xdr:row>
      <xdr:rowOff>0</xdr:rowOff>
    </xdr:from>
    <xdr:ext cx="1391488" cy="1231200"/>
    <xdr:pic>
      <xdr:nvPicPr>
        <xdr:cNvPr id="1677" name="그림 1676" hidden="1">
          <a:extLst>
            <a:ext uri="{FF2B5EF4-FFF2-40B4-BE49-F238E27FC236}">
              <a16:creationId xmlns:a16="http://schemas.microsoft.com/office/drawing/2014/main" id="{62CF9C8F-2C67-4CBD-AE35-C127E4630B7C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4921" y="1381125"/>
          <a:ext cx="1391488" cy="1231200"/>
        </a:xfrm>
        <a:prstGeom prst="rect">
          <a:avLst/>
        </a:prstGeom>
      </xdr:spPr>
    </xdr:pic>
    <xdr:clientData/>
  </xdr:oneCellAnchor>
  <xdr:oneCellAnchor>
    <xdr:from>
      <xdr:col>0</xdr:col>
      <xdr:colOff>204108</xdr:colOff>
      <xdr:row>3</xdr:row>
      <xdr:rowOff>0</xdr:rowOff>
    </xdr:from>
    <xdr:ext cx="1391488" cy="1230075"/>
    <xdr:pic>
      <xdr:nvPicPr>
        <xdr:cNvPr id="1678" name="그림 1677" hidden="1">
          <a:extLst>
            <a:ext uri="{FF2B5EF4-FFF2-40B4-BE49-F238E27FC236}">
              <a16:creationId xmlns:a16="http://schemas.microsoft.com/office/drawing/2014/main" id="{951814A1-E9DC-48C4-ADC5-26D1B333147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4108" y="1381125"/>
          <a:ext cx="1391488" cy="1230075"/>
        </a:xfrm>
        <a:prstGeom prst="rect">
          <a:avLst/>
        </a:prstGeom>
      </xdr:spPr>
    </xdr:pic>
    <xdr:clientData/>
  </xdr:oneCellAnchor>
  <xdr:oneCellAnchor>
    <xdr:from>
      <xdr:col>0</xdr:col>
      <xdr:colOff>184921</xdr:colOff>
      <xdr:row>3</xdr:row>
      <xdr:rowOff>0</xdr:rowOff>
    </xdr:from>
    <xdr:ext cx="1391488" cy="1230075"/>
    <xdr:pic>
      <xdr:nvPicPr>
        <xdr:cNvPr id="1679" name="그림 1678" hidden="1">
          <a:extLst>
            <a:ext uri="{FF2B5EF4-FFF2-40B4-BE49-F238E27FC236}">
              <a16:creationId xmlns:a16="http://schemas.microsoft.com/office/drawing/2014/main" id="{28072820-F95B-4E8B-8957-509BBDE6B0B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4921" y="1381125"/>
          <a:ext cx="1391488" cy="1230075"/>
        </a:xfrm>
        <a:prstGeom prst="rect">
          <a:avLst/>
        </a:prstGeom>
      </xdr:spPr>
    </xdr:pic>
    <xdr:clientData/>
  </xdr:oneCellAnchor>
  <xdr:oneCellAnchor>
    <xdr:from>
      <xdr:col>0</xdr:col>
      <xdr:colOff>190500</xdr:colOff>
      <xdr:row>3</xdr:row>
      <xdr:rowOff>0</xdr:rowOff>
    </xdr:from>
    <xdr:ext cx="1391488" cy="1230075"/>
    <xdr:pic>
      <xdr:nvPicPr>
        <xdr:cNvPr id="1680" name="그림 1679" hidden="1">
          <a:extLst>
            <a:ext uri="{FF2B5EF4-FFF2-40B4-BE49-F238E27FC236}">
              <a16:creationId xmlns:a16="http://schemas.microsoft.com/office/drawing/2014/main" id="{D3EB7CD3-E214-47BD-9809-1C950A90249D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500" y="1381125"/>
          <a:ext cx="1391488" cy="1230075"/>
        </a:xfrm>
        <a:prstGeom prst="rect">
          <a:avLst/>
        </a:prstGeom>
      </xdr:spPr>
    </xdr:pic>
    <xdr:clientData/>
  </xdr:oneCellAnchor>
  <xdr:oneCellAnchor>
    <xdr:from>
      <xdr:col>0</xdr:col>
      <xdr:colOff>193221</xdr:colOff>
      <xdr:row>3</xdr:row>
      <xdr:rowOff>0</xdr:rowOff>
    </xdr:from>
    <xdr:ext cx="1391488" cy="1230075"/>
    <xdr:pic>
      <xdr:nvPicPr>
        <xdr:cNvPr id="1681" name="그림 1680" hidden="1">
          <a:extLst>
            <a:ext uri="{FF2B5EF4-FFF2-40B4-BE49-F238E27FC236}">
              <a16:creationId xmlns:a16="http://schemas.microsoft.com/office/drawing/2014/main" id="{9E2C2CFB-2E2D-4409-9E21-BFF2F467C55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3221" y="1381125"/>
          <a:ext cx="1391488" cy="1230075"/>
        </a:xfrm>
        <a:prstGeom prst="rect">
          <a:avLst/>
        </a:prstGeom>
      </xdr:spPr>
    </xdr:pic>
    <xdr:clientData/>
  </xdr:oneCellAnchor>
  <xdr:oneCellAnchor>
    <xdr:from>
      <xdr:col>0</xdr:col>
      <xdr:colOff>204107</xdr:colOff>
      <xdr:row>3</xdr:row>
      <xdr:rowOff>0</xdr:rowOff>
    </xdr:from>
    <xdr:ext cx="1391488" cy="1230075"/>
    <xdr:pic>
      <xdr:nvPicPr>
        <xdr:cNvPr id="1682" name="그림 1681" hidden="1">
          <a:extLst>
            <a:ext uri="{FF2B5EF4-FFF2-40B4-BE49-F238E27FC236}">
              <a16:creationId xmlns:a16="http://schemas.microsoft.com/office/drawing/2014/main" id="{104CBA76-B3C9-4B22-A624-CA036E66D4A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4107" y="1381125"/>
          <a:ext cx="1391488" cy="1230075"/>
        </a:xfrm>
        <a:prstGeom prst="rect">
          <a:avLst/>
        </a:prstGeom>
      </xdr:spPr>
    </xdr:pic>
    <xdr:clientData/>
  </xdr:oneCellAnchor>
  <xdr:oneCellAnchor>
    <xdr:from>
      <xdr:col>0</xdr:col>
      <xdr:colOff>196361</xdr:colOff>
      <xdr:row>3</xdr:row>
      <xdr:rowOff>0</xdr:rowOff>
    </xdr:from>
    <xdr:ext cx="1391486" cy="1230074"/>
    <xdr:pic>
      <xdr:nvPicPr>
        <xdr:cNvPr id="1683" name="그림 1682" hidden="1">
          <a:extLst>
            <a:ext uri="{FF2B5EF4-FFF2-40B4-BE49-F238E27FC236}">
              <a16:creationId xmlns:a16="http://schemas.microsoft.com/office/drawing/2014/main" id="{C31C34D4-555D-4B09-B5F7-78D56F759B5F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6361" y="1381125"/>
          <a:ext cx="1391486" cy="1230074"/>
        </a:xfrm>
        <a:prstGeom prst="rect">
          <a:avLst/>
        </a:prstGeom>
      </xdr:spPr>
    </xdr:pic>
    <xdr:clientData/>
  </xdr:oneCellAnchor>
  <xdr:oneCellAnchor>
    <xdr:from>
      <xdr:col>0</xdr:col>
      <xdr:colOff>190500</xdr:colOff>
      <xdr:row>3</xdr:row>
      <xdr:rowOff>0</xdr:rowOff>
    </xdr:from>
    <xdr:ext cx="1391486" cy="1230073"/>
    <xdr:pic>
      <xdr:nvPicPr>
        <xdr:cNvPr id="1684" name="그림 1683" hidden="1">
          <a:extLst>
            <a:ext uri="{FF2B5EF4-FFF2-40B4-BE49-F238E27FC236}">
              <a16:creationId xmlns:a16="http://schemas.microsoft.com/office/drawing/2014/main" id="{6C4C5FFD-9A2E-4B17-8D1F-2DB9F4EEEEC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500" y="1381125"/>
          <a:ext cx="1391486" cy="1230073"/>
        </a:xfrm>
        <a:prstGeom prst="rect">
          <a:avLst/>
        </a:prstGeom>
      </xdr:spPr>
    </xdr:pic>
    <xdr:clientData/>
  </xdr:oneCellAnchor>
  <xdr:oneCellAnchor>
    <xdr:from>
      <xdr:col>0</xdr:col>
      <xdr:colOff>175846</xdr:colOff>
      <xdr:row>3</xdr:row>
      <xdr:rowOff>0</xdr:rowOff>
    </xdr:from>
    <xdr:ext cx="1391485" cy="1230073"/>
    <xdr:pic>
      <xdr:nvPicPr>
        <xdr:cNvPr id="1685" name="그림 1684" hidden="1">
          <a:extLst>
            <a:ext uri="{FF2B5EF4-FFF2-40B4-BE49-F238E27FC236}">
              <a16:creationId xmlns:a16="http://schemas.microsoft.com/office/drawing/2014/main" id="{F0F104E4-A8F7-45D9-8BD7-21C125C9E16B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5846" y="1381125"/>
          <a:ext cx="1391485" cy="1230073"/>
        </a:xfrm>
        <a:prstGeom prst="rect">
          <a:avLst/>
        </a:prstGeom>
      </xdr:spPr>
    </xdr:pic>
    <xdr:clientData/>
  </xdr:oneCellAnchor>
  <xdr:oneCellAnchor>
    <xdr:from>
      <xdr:col>0</xdr:col>
      <xdr:colOff>117232</xdr:colOff>
      <xdr:row>3</xdr:row>
      <xdr:rowOff>0</xdr:rowOff>
    </xdr:from>
    <xdr:ext cx="1414800" cy="1234800"/>
    <xdr:pic>
      <xdr:nvPicPr>
        <xdr:cNvPr id="1686" name="그림 1685" hidden="1">
          <a:extLst>
            <a:ext uri="{FF2B5EF4-FFF2-40B4-BE49-F238E27FC236}">
              <a16:creationId xmlns:a16="http://schemas.microsoft.com/office/drawing/2014/main" id="{CFC2F2EB-E287-444F-8521-DEA85F4423B5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7232" y="1381125"/>
          <a:ext cx="1414800" cy="1234800"/>
        </a:xfrm>
        <a:prstGeom prst="rect">
          <a:avLst/>
        </a:prstGeom>
      </xdr:spPr>
    </xdr:pic>
    <xdr:clientData/>
  </xdr:oneCellAnchor>
  <xdr:oneCellAnchor>
    <xdr:from>
      <xdr:col>0</xdr:col>
      <xdr:colOff>122748</xdr:colOff>
      <xdr:row>3</xdr:row>
      <xdr:rowOff>0</xdr:rowOff>
    </xdr:from>
    <xdr:ext cx="1414800" cy="1097085"/>
    <xdr:pic>
      <xdr:nvPicPr>
        <xdr:cNvPr id="1687" name="그림 1686" hidden="1">
          <a:extLst>
            <a:ext uri="{FF2B5EF4-FFF2-40B4-BE49-F238E27FC236}">
              <a16:creationId xmlns:a16="http://schemas.microsoft.com/office/drawing/2014/main" id="{1CB33052-C977-4123-A9EC-8EF33B23E604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2748" y="1381125"/>
          <a:ext cx="1414800" cy="1097085"/>
        </a:xfrm>
        <a:prstGeom prst="rect">
          <a:avLst/>
        </a:prstGeom>
      </xdr:spPr>
    </xdr:pic>
    <xdr:clientData/>
  </xdr:oneCellAnchor>
  <xdr:oneCellAnchor>
    <xdr:from>
      <xdr:col>0</xdr:col>
      <xdr:colOff>190499</xdr:colOff>
      <xdr:row>3</xdr:row>
      <xdr:rowOff>0</xdr:rowOff>
    </xdr:from>
    <xdr:ext cx="1391487" cy="1230074"/>
    <xdr:pic>
      <xdr:nvPicPr>
        <xdr:cNvPr id="1688" name="그림 1687" hidden="1">
          <a:extLst>
            <a:ext uri="{FF2B5EF4-FFF2-40B4-BE49-F238E27FC236}">
              <a16:creationId xmlns:a16="http://schemas.microsoft.com/office/drawing/2014/main" id="{0650B275-645F-48C7-A441-6EBE37BDED2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0499" y="1381125"/>
          <a:ext cx="1391487" cy="1230074"/>
        </a:xfrm>
        <a:prstGeom prst="rect">
          <a:avLst/>
        </a:prstGeom>
      </xdr:spPr>
    </xdr:pic>
    <xdr:clientData/>
  </xdr:oneCellAnchor>
  <xdr:oneCellAnchor>
    <xdr:from>
      <xdr:col>0</xdr:col>
      <xdr:colOff>161193</xdr:colOff>
      <xdr:row>3</xdr:row>
      <xdr:rowOff>0</xdr:rowOff>
    </xdr:from>
    <xdr:ext cx="1393200" cy="1231200"/>
    <xdr:pic>
      <xdr:nvPicPr>
        <xdr:cNvPr id="1689" name="그림 1688" hidden="1">
          <a:extLst>
            <a:ext uri="{FF2B5EF4-FFF2-40B4-BE49-F238E27FC236}">
              <a16:creationId xmlns:a16="http://schemas.microsoft.com/office/drawing/2014/main" id="{CC4BBF8E-EF75-4206-B089-88296FF46FB4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1193" y="1381125"/>
          <a:ext cx="1393200" cy="1231200"/>
        </a:xfrm>
        <a:prstGeom prst="rect">
          <a:avLst/>
        </a:prstGeom>
      </xdr:spPr>
    </xdr:pic>
    <xdr:clientData/>
  </xdr:oneCellAnchor>
  <xdr:oneCellAnchor>
    <xdr:from>
      <xdr:col>0</xdr:col>
      <xdr:colOff>195828</xdr:colOff>
      <xdr:row>3</xdr:row>
      <xdr:rowOff>0</xdr:rowOff>
    </xdr:from>
    <xdr:ext cx="1393200" cy="1231200"/>
    <xdr:pic>
      <xdr:nvPicPr>
        <xdr:cNvPr id="1690" name="그림 1689" hidden="1">
          <a:extLst>
            <a:ext uri="{FF2B5EF4-FFF2-40B4-BE49-F238E27FC236}">
              <a16:creationId xmlns:a16="http://schemas.microsoft.com/office/drawing/2014/main" id="{82EB8813-FE6E-4EB0-AFB8-74ADE0C1F3C7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5828" y="1381125"/>
          <a:ext cx="1393200" cy="1231200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3</xdr:row>
      <xdr:rowOff>0</xdr:rowOff>
    </xdr:from>
    <xdr:ext cx="1795030" cy="1129776"/>
    <xdr:pic>
      <xdr:nvPicPr>
        <xdr:cNvPr id="1691" name="그림 1690" hidden="1">
          <a:extLst>
            <a:ext uri="{FF2B5EF4-FFF2-40B4-BE49-F238E27FC236}">
              <a16:creationId xmlns:a16="http://schemas.microsoft.com/office/drawing/2014/main" id="{5F8E7198-2D28-44C5-AE2E-AC60929140A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31917" t="12568" r="-43618" b="19217"/>
        <a:stretch/>
      </xdr:blipFill>
      <xdr:spPr>
        <a:xfrm>
          <a:off x="1762125" y="1381125"/>
          <a:ext cx="1795030" cy="1129776"/>
        </a:xfrm>
        <a:prstGeom prst="rect">
          <a:avLst/>
        </a:prstGeom>
      </xdr:spPr>
    </xdr:pic>
    <xdr:clientData/>
  </xdr:oneCellAnchor>
  <xdr:oneCellAnchor>
    <xdr:from>
      <xdr:col>0</xdr:col>
      <xdr:colOff>95248</xdr:colOff>
      <xdr:row>3</xdr:row>
      <xdr:rowOff>47624</xdr:rowOff>
    </xdr:from>
    <xdr:ext cx="1569599" cy="1214985"/>
    <xdr:pic>
      <xdr:nvPicPr>
        <xdr:cNvPr id="1692" name="그림 1691">
          <a:extLst>
            <a:ext uri="{FF2B5EF4-FFF2-40B4-BE49-F238E27FC236}">
              <a16:creationId xmlns:a16="http://schemas.microsoft.com/office/drawing/2014/main" id="{C160C466-82A4-4F84-A490-B5EFA4DDA328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48" y="1428749"/>
          <a:ext cx="1569599" cy="1214985"/>
        </a:xfrm>
        <a:prstGeom prst="rect">
          <a:avLst/>
        </a:prstGeom>
      </xdr:spPr>
    </xdr:pic>
    <xdr:clientData/>
  </xdr:oneCellAnchor>
  <xdr:oneCellAnchor>
    <xdr:from>
      <xdr:col>0</xdr:col>
      <xdr:colOff>92141</xdr:colOff>
      <xdr:row>2</xdr:row>
      <xdr:rowOff>46224</xdr:rowOff>
    </xdr:from>
    <xdr:ext cx="1561807" cy="1214984"/>
    <xdr:pic>
      <xdr:nvPicPr>
        <xdr:cNvPr id="1487" name="그림 1486">
          <a:extLst>
            <a:ext uri="{FF2B5EF4-FFF2-40B4-BE49-F238E27FC236}">
              <a16:creationId xmlns:a16="http://schemas.microsoft.com/office/drawing/2014/main" id="{A93B8473-D940-4199-AE71-54FB4608599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2141" y="1406938"/>
          <a:ext cx="1561807" cy="1214984"/>
        </a:xfrm>
        <a:prstGeom prst="rect">
          <a:avLst/>
        </a:prstGeom>
      </xdr:spPr>
    </xdr:pic>
    <xdr:clientData/>
  </xdr:oneCellAnchor>
  <xdr:oneCellAnchor>
    <xdr:from>
      <xdr:col>0</xdr:col>
      <xdr:colOff>103908</xdr:colOff>
      <xdr:row>65</xdr:row>
      <xdr:rowOff>17318</xdr:rowOff>
    </xdr:from>
    <xdr:ext cx="1399090" cy="1231200"/>
    <xdr:pic>
      <xdr:nvPicPr>
        <xdr:cNvPr id="1693" name="그림 1692">
          <a:extLst>
            <a:ext uri="{FF2B5EF4-FFF2-40B4-BE49-F238E27FC236}">
              <a16:creationId xmlns:a16="http://schemas.microsoft.com/office/drawing/2014/main" id="{0E7FAA68-D323-4E76-860D-40CA3584199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3908" y="80941718"/>
          <a:ext cx="1399090" cy="1231200"/>
        </a:xfrm>
        <a:prstGeom prst="rect">
          <a:avLst/>
        </a:prstGeom>
      </xdr:spPr>
    </xdr:pic>
    <xdr:clientData/>
  </xdr:oneCellAnchor>
  <xdr:twoCellAnchor editAs="oneCell">
    <xdr:from>
      <xdr:col>0</xdr:col>
      <xdr:colOff>145257</xdr:colOff>
      <xdr:row>111</xdr:row>
      <xdr:rowOff>14287</xdr:rowOff>
    </xdr:from>
    <xdr:to>
      <xdr:col>0</xdr:col>
      <xdr:colOff>1545657</xdr:colOff>
      <xdr:row>112</xdr:row>
      <xdr:rowOff>830</xdr:rowOff>
    </xdr:to>
    <xdr:pic>
      <xdr:nvPicPr>
        <xdr:cNvPr id="316" name="그림 315">
          <a:extLst>
            <a:ext uri="{FF2B5EF4-FFF2-40B4-BE49-F238E27FC236}">
              <a16:creationId xmlns:a16="http://schemas.microsoft.com/office/drawing/2014/main" id="{F3048C79-C1A2-43E0-807E-95A568CBD35C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5257" y="147194587"/>
          <a:ext cx="1400400" cy="1243843"/>
        </a:xfrm>
        <a:prstGeom prst="rect">
          <a:avLst/>
        </a:prstGeom>
      </xdr:spPr>
    </xdr:pic>
    <xdr:clientData/>
  </xdr:twoCellAnchor>
  <xdr:twoCellAnchor editAs="oneCell">
    <xdr:from>
      <xdr:col>0</xdr:col>
      <xdr:colOff>95249</xdr:colOff>
      <xdr:row>116</xdr:row>
      <xdr:rowOff>16667</xdr:rowOff>
    </xdr:from>
    <xdr:to>
      <xdr:col>0</xdr:col>
      <xdr:colOff>1495649</xdr:colOff>
      <xdr:row>117</xdr:row>
      <xdr:rowOff>3210</xdr:rowOff>
    </xdr:to>
    <xdr:pic>
      <xdr:nvPicPr>
        <xdr:cNvPr id="350" name="그림 349">
          <a:extLst>
            <a:ext uri="{FF2B5EF4-FFF2-40B4-BE49-F238E27FC236}">
              <a16:creationId xmlns:a16="http://schemas.microsoft.com/office/drawing/2014/main" id="{8352E62F-6AF3-4E9B-8EFD-FA793A068A7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49" y="153483467"/>
          <a:ext cx="1400400" cy="1243843"/>
        </a:xfrm>
        <a:prstGeom prst="rect">
          <a:avLst/>
        </a:prstGeom>
      </xdr:spPr>
    </xdr:pic>
    <xdr:clientData/>
  </xdr:twoCellAnchor>
  <xdr:twoCellAnchor editAs="oneCell">
    <xdr:from>
      <xdr:col>0</xdr:col>
      <xdr:colOff>95251</xdr:colOff>
      <xdr:row>112</xdr:row>
      <xdr:rowOff>23813</xdr:rowOff>
    </xdr:from>
    <xdr:to>
      <xdr:col>0</xdr:col>
      <xdr:colOff>1428750</xdr:colOff>
      <xdr:row>113</xdr:row>
      <xdr:rowOff>150</xdr:rowOff>
    </xdr:to>
    <xdr:pic>
      <xdr:nvPicPr>
        <xdr:cNvPr id="1694" name="그림 1693">
          <a:extLst>
            <a:ext uri="{FF2B5EF4-FFF2-40B4-BE49-F238E27FC236}">
              <a16:creationId xmlns:a16="http://schemas.microsoft.com/office/drawing/2014/main" id="{F4DC7C0B-F218-4BBF-8814-6D0CFB27439C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5251" y="148461413"/>
          <a:ext cx="1333499" cy="1233638"/>
        </a:xfrm>
        <a:prstGeom prst="rect">
          <a:avLst/>
        </a:prstGeom>
      </xdr:spPr>
    </xdr:pic>
    <xdr:clientData/>
  </xdr:twoCellAnchor>
  <xdr:twoCellAnchor editAs="oneCell">
    <xdr:from>
      <xdr:col>0</xdr:col>
      <xdr:colOff>107153</xdr:colOff>
      <xdr:row>113</xdr:row>
      <xdr:rowOff>23811</xdr:rowOff>
    </xdr:from>
    <xdr:to>
      <xdr:col>0</xdr:col>
      <xdr:colOff>1507553</xdr:colOff>
      <xdr:row>114</xdr:row>
      <xdr:rowOff>149</xdr:rowOff>
    </xdr:to>
    <xdr:pic>
      <xdr:nvPicPr>
        <xdr:cNvPr id="1695" name="그림 1694">
          <a:extLst>
            <a:ext uri="{FF2B5EF4-FFF2-40B4-BE49-F238E27FC236}">
              <a16:creationId xmlns:a16="http://schemas.microsoft.com/office/drawing/2014/main" id="{03F371E7-CCCB-4F42-9465-05648796CEA5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153" y="149718711"/>
          <a:ext cx="1400400" cy="1233637"/>
        </a:xfrm>
        <a:prstGeom prst="rect">
          <a:avLst/>
        </a:prstGeom>
      </xdr:spPr>
    </xdr:pic>
    <xdr:clientData/>
  </xdr:twoCellAnchor>
  <xdr:twoCellAnchor editAs="oneCell">
    <xdr:from>
      <xdr:col>0</xdr:col>
      <xdr:colOff>119061</xdr:colOff>
      <xdr:row>114</xdr:row>
      <xdr:rowOff>23812</xdr:rowOff>
    </xdr:from>
    <xdr:to>
      <xdr:col>0</xdr:col>
      <xdr:colOff>1519461</xdr:colOff>
      <xdr:row>115</xdr:row>
      <xdr:rowOff>149</xdr:rowOff>
    </xdr:to>
    <xdr:pic>
      <xdr:nvPicPr>
        <xdr:cNvPr id="1696" name="그림 1695">
          <a:extLst>
            <a:ext uri="{FF2B5EF4-FFF2-40B4-BE49-F238E27FC236}">
              <a16:creationId xmlns:a16="http://schemas.microsoft.com/office/drawing/2014/main" id="{904F17B9-9674-4A33-8D2F-20C96BC8A58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9061" y="150976012"/>
          <a:ext cx="1400400" cy="1233637"/>
        </a:xfrm>
        <a:prstGeom prst="rect">
          <a:avLst/>
        </a:prstGeom>
      </xdr:spPr>
    </xdr:pic>
    <xdr:clientData/>
  </xdr:twoCellAnchor>
  <xdr:twoCellAnchor editAs="oneCell">
    <xdr:from>
      <xdr:col>0</xdr:col>
      <xdr:colOff>107154</xdr:colOff>
      <xdr:row>115</xdr:row>
      <xdr:rowOff>23811</xdr:rowOff>
    </xdr:from>
    <xdr:to>
      <xdr:col>0</xdr:col>
      <xdr:colOff>1507554</xdr:colOff>
      <xdr:row>116</xdr:row>
      <xdr:rowOff>149</xdr:rowOff>
    </xdr:to>
    <xdr:pic>
      <xdr:nvPicPr>
        <xdr:cNvPr id="1697" name="그림 1696">
          <a:extLst>
            <a:ext uri="{FF2B5EF4-FFF2-40B4-BE49-F238E27FC236}">
              <a16:creationId xmlns:a16="http://schemas.microsoft.com/office/drawing/2014/main" id="{EA0897EF-8A5C-45DD-BF88-B6DA7DE89E9E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7154" y="152233311"/>
          <a:ext cx="1400400" cy="12336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32"/>
  <sheetViews>
    <sheetView tabSelected="1" zoomScale="70" zoomScaleNormal="70" zoomScaleSheetLayoutView="100" workbookViewId="0">
      <pane ySplit="2" topLeftCell="A3" activePane="bottomLeft" state="frozen"/>
      <selection pane="bottomLeft" activeCell="K3" sqref="K3"/>
    </sheetView>
  </sheetViews>
  <sheetFormatPr defaultRowHeight="16.5"/>
  <cols>
    <col min="1" max="1" width="23.125" style="2" customWidth="1"/>
    <col min="2" max="2" width="38.375" style="3" customWidth="1"/>
    <col min="3" max="3" width="45.125" style="4" bestFit="1" customWidth="1"/>
    <col min="4" max="4" width="14.625" style="5" bestFit="1" customWidth="1"/>
    <col min="5" max="5" width="14.125" style="3" bestFit="1" customWidth="1"/>
    <col min="6" max="6" width="12.875" style="3" bestFit="1" customWidth="1"/>
    <col min="7" max="7" width="12.625" style="3" customWidth="1"/>
    <col min="8" max="8" width="11.5" style="3" bestFit="1" customWidth="1"/>
    <col min="9" max="9" width="13.625" style="6" bestFit="1" customWidth="1"/>
    <col min="10" max="10" width="14.625" style="7" customWidth="1"/>
    <col min="11" max="11" width="17.75" style="68" bestFit="1" customWidth="1"/>
    <col min="12" max="12" width="18.5" style="8" customWidth="1"/>
    <col min="13" max="13" width="16.125" style="9" customWidth="1"/>
    <col min="14" max="14" width="17.5" style="10" customWidth="1"/>
    <col min="15" max="16384" width="9" style="1"/>
  </cols>
  <sheetData>
    <row r="1" spans="1:14" s="11" customFormat="1" ht="92.25" customHeight="1" thickBot="1">
      <c r="A1" s="69"/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</row>
    <row r="2" spans="1:14" s="28" customFormat="1" ht="74.25" customHeight="1">
      <c r="A2" s="20" t="s">
        <v>14</v>
      </c>
      <c r="B2" s="21" t="s">
        <v>15</v>
      </c>
      <c r="C2" s="22" t="s">
        <v>16</v>
      </c>
      <c r="D2" s="23" t="s">
        <v>837</v>
      </c>
      <c r="E2" s="23" t="s">
        <v>281</v>
      </c>
      <c r="F2" s="23" t="s">
        <v>283</v>
      </c>
      <c r="G2" s="23" t="s">
        <v>282</v>
      </c>
      <c r="H2" s="23" t="s">
        <v>284</v>
      </c>
      <c r="I2" s="23" t="s">
        <v>17</v>
      </c>
      <c r="J2" s="24" t="s">
        <v>126</v>
      </c>
      <c r="K2" s="64" t="s">
        <v>125</v>
      </c>
      <c r="L2" s="25" t="s">
        <v>814</v>
      </c>
      <c r="M2" s="26" t="s">
        <v>351</v>
      </c>
      <c r="N2" s="27" t="s">
        <v>513</v>
      </c>
    </row>
    <row r="3" spans="1:14" s="11" customFormat="1" ht="102" customHeight="1">
      <c r="A3" s="29"/>
      <c r="B3" s="30" t="s">
        <v>795</v>
      </c>
      <c r="C3" s="30" t="s">
        <v>796</v>
      </c>
      <c r="D3" s="31" t="s">
        <v>797</v>
      </c>
      <c r="E3" s="13" t="s">
        <v>798</v>
      </c>
      <c r="F3" s="13" t="s">
        <v>793</v>
      </c>
      <c r="G3" s="13" t="s">
        <v>794</v>
      </c>
      <c r="H3" s="13" t="s">
        <v>799</v>
      </c>
      <c r="I3" s="31" t="s">
        <v>805</v>
      </c>
      <c r="J3" s="32">
        <v>18000</v>
      </c>
      <c r="K3" s="33">
        <v>8809541284236</v>
      </c>
      <c r="L3" s="13">
        <v>42</v>
      </c>
      <c r="M3" s="13">
        <f>0.52*0.35*0.25</f>
        <v>4.5499999999999999E-2</v>
      </c>
      <c r="N3" s="12" t="s">
        <v>515</v>
      </c>
    </row>
    <row r="4" spans="1:14" s="11" customFormat="1" ht="102" customHeight="1">
      <c r="A4" s="29"/>
      <c r="B4" s="30" t="s">
        <v>789</v>
      </c>
      <c r="C4" s="30" t="s">
        <v>790</v>
      </c>
      <c r="D4" s="31" t="s">
        <v>43</v>
      </c>
      <c r="E4" s="13" t="s">
        <v>786</v>
      </c>
      <c r="F4" s="13" t="s">
        <v>791</v>
      </c>
      <c r="G4" s="13" t="s">
        <v>788</v>
      </c>
      <c r="H4" s="13" t="s">
        <v>792</v>
      </c>
      <c r="I4" s="31" t="s">
        <v>787</v>
      </c>
      <c r="J4" s="32">
        <v>22000</v>
      </c>
      <c r="K4" s="33">
        <v>8809541284175</v>
      </c>
      <c r="L4" s="13">
        <v>40</v>
      </c>
      <c r="M4" s="13">
        <f>0.675*0.43*0.16</f>
        <v>4.6440000000000002E-2</v>
      </c>
      <c r="N4" s="12" t="s">
        <v>515</v>
      </c>
    </row>
    <row r="5" spans="1:14" s="11" customFormat="1" ht="102" customHeight="1">
      <c r="A5" s="29"/>
      <c r="B5" s="30" t="s">
        <v>777</v>
      </c>
      <c r="C5" s="30" t="s">
        <v>778</v>
      </c>
      <c r="D5" s="31" t="s">
        <v>587</v>
      </c>
      <c r="E5" s="13" t="s">
        <v>781</v>
      </c>
      <c r="F5" s="13" t="s">
        <v>785</v>
      </c>
      <c r="G5" s="13" t="s">
        <v>782</v>
      </c>
      <c r="H5" s="13" t="s">
        <v>783</v>
      </c>
      <c r="I5" s="31" t="s">
        <v>784</v>
      </c>
      <c r="J5" s="32">
        <v>20000</v>
      </c>
      <c r="K5" s="33">
        <v>8809541284182</v>
      </c>
      <c r="L5" s="13">
        <v>56</v>
      </c>
      <c r="M5" s="13">
        <f>0.515*0.29*0.22</f>
        <v>3.2856999999999997E-2</v>
      </c>
      <c r="N5" s="12" t="s">
        <v>514</v>
      </c>
    </row>
    <row r="6" spans="1:14" s="11" customFormat="1" ht="102" customHeight="1">
      <c r="A6" s="29"/>
      <c r="B6" s="30" t="s">
        <v>779</v>
      </c>
      <c r="C6" s="30" t="s">
        <v>780</v>
      </c>
      <c r="D6" s="31" t="s">
        <v>587</v>
      </c>
      <c r="E6" s="13" t="s">
        <v>781</v>
      </c>
      <c r="F6" s="13" t="s">
        <v>785</v>
      </c>
      <c r="G6" s="13" t="s">
        <v>782</v>
      </c>
      <c r="H6" s="13" t="s">
        <v>783</v>
      </c>
      <c r="I6" s="31" t="s">
        <v>784</v>
      </c>
      <c r="J6" s="32">
        <v>20000</v>
      </c>
      <c r="K6" s="33">
        <v>8809541284199</v>
      </c>
      <c r="L6" s="13">
        <v>56</v>
      </c>
      <c r="M6" s="13">
        <f>0.515*0.29*0.22</f>
        <v>3.2856999999999997E-2</v>
      </c>
      <c r="N6" s="12" t="s">
        <v>514</v>
      </c>
    </row>
    <row r="7" spans="1:14" s="11" customFormat="1" ht="102" customHeight="1">
      <c r="A7" s="29"/>
      <c r="B7" s="30" t="s">
        <v>774</v>
      </c>
      <c r="C7" s="30" t="s">
        <v>765</v>
      </c>
      <c r="D7" s="31" t="s">
        <v>768</v>
      </c>
      <c r="E7" s="13" t="s">
        <v>772</v>
      </c>
      <c r="F7" s="13" t="s">
        <v>771</v>
      </c>
      <c r="G7" s="13" t="s">
        <v>773</v>
      </c>
      <c r="H7" s="13" t="s">
        <v>770</v>
      </c>
      <c r="I7" s="31" t="s">
        <v>705</v>
      </c>
      <c r="J7" s="32">
        <v>20000</v>
      </c>
      <c r="K7" s="33" t="s">
        <v>769</v>
      </c>
      <c r="L7" s="13">
        <v>45</v>
      </c>
      <c r="M7" s="13">
        <f>0.4*0.365*0.35</f>
        <v>5.1099999999999993E-2</v>
      </c>
      <c r="N7" s="13" t="s">
        <v>521</v>
      </c>
    </row>
    <row r="8" spans="1:14" s="11" customFormat="1" ht="102" customHeight="1">
      <c r="A8" s="29"/>
      <c r="B8" s="30" t="s">
        <v>775</v>
      </c>
      <c r="C8" s="30" t="s">
        <v>766</v>
      </c>
      <c r="D8" s="31" t="s">
        <v>768</v>
      </c>
      <c r="E8" s="13" t="s">
        <v>772</v>
      </c>
      <c r="F8" s="13" t="s">
        <v>771</v>
      </c>
      <c r="G8" s="13" t="s">
        <v>773</v>
      </c>
      <c r="H8" s="13" t="s">
        <v>770</v>
      </c>
      <c r="I8" s="31" t="s">
        <v>705</v>
      </c>
      <c r="J8" s="32">
        <v>20000</v>
      </c>
      <c r="K8" s="33">
        <v>8809541283550</v>
      </c>
      <c r="L8" s="13">
        <v>45</v>
      </c>
      <c r="M8" s="13">
        <f>0.4*0.365*0.35</f>
        <v>5.1099999999999993E-2</v>
      </c>
      <c r="N8" s="13" t="s">
        <v>521</v>
      </c>
    </row>
    <row r="9" spans="1:14" s="11" customFormat="1" ht="102" customHeight="1">
      <c r="A9" s="29"/>
      <c r="B9" s="30" t="s">
        <v>776</v>
      </c>
      <c r="C9" s="30" t="s">
        <v>767</v>
      </c>
      <c r="D9" s="31" t="s">
        <v>768</v>
      </c>
      <c r="E9" s="13" t="s">
        <v>772</v>
      </c>
      <c r="F9" s="13" t="s">
        <v>771</v>
      </c>
      <c r="G9" s="13" t="s">
        <v>773</v>
      </c>
      <c r="H9" s="13" t="s">
        <v>770</v>
      </c>
      <c r="I9" s="31" t="s">
        <v>705</v>
      </c>
      <c r="J9" s="32">
        <v>20000</v>
      </c>
      <c r="K9" s="33">
        <v>8809541283567</v>
      </c>
      <c r="L9" s="13">
        <v>45</v>
      </c>
      <c r="M9" s="13">
        <f>0.4*0.365*0.35</f>
        <v>5.1099999999999993E-2</v>
      </c>
      <c r="N9" s="13" t="s">
        <v>521</v>
      </c>
    </row>
    <row r="10" spans="1:14" s="11" customFormat="1" ht="102" customHeight="1">
      <c r="A10" s="34"/>
      <c r="B10" s="35" t="s">
        <v>740</v>
      </c>
      <c r="C10" s="36" t="s">
        <v>741</v>
      </c>
      <c r="D10" s="37" t="s">
        <v>718</v>
      </c>
      <c r="E10" s="14" t="s">
        <v>742</v>
      </c>
      <c r="F10" s="14" t="s">
        <v>743</v>
      </c>
      <c r="G10" s="14" t="s">
        <v>744</v>
      </c>
      <c r="H10" s="14" t="s">
        <v>745</v>
      </c>
      <c r="I10" s="37" t="s">
        <v>746</v>
      </c>
      <c r="J10" s="38">
        <v>9000</v>
      </c>
      <c r="K10" s="39">
        <v>8809541283314</v>
      </c>
      <c r="L10" s="14">
        <v>36</v>
      </c>
      <c r="M10" s="14">
        <f>0.32*0.27*0.26</f>
        <v>2.2464000000000001E-2</v>
      </c>
      <c r="N10" s="14" t="s">
        <v>627</v>
      </c>
    </row>
    <row r="11" spans="1:14" s="11" customFormat="1" ht="102" customHeight="1">
      <c r="A11" s="34"/>
      <c r="B11" s="35" t="s">
        <v>747</v>
      </c>
      <c r="C11" s="36" t="s">
        <v>748</v>
      </c>
      <c r="D11" s="37" t="s">
        <v>718</v>
      </c>
      <c r="E11" s="14" t="s">
        <v>742</v>
      </c>
      <c r="F11" s="14" t="s">
        <v>743</v>
      </c>
      <c r="G11" s="14" t="s">
        <v>744</v>
      </c>
      <c r="H11" s="14" t="s">
        <v>745</v>
      </c>
      <c r="I11" s="37" t="s">
        <v>746</v>
      </c>
      <c r="J11" s="38">
        <v>9000</v>
      </c>
      <c r="K11" s="39">
        <v>8809541283321</v>
      </c>
      <c r="L11" s="14">
        <v>36</v>
      </c>
      <c r="M11" s="14">
        <f t="shared" ref="M11:M14" si="0">0.32*0.27*0.26</f>
        <v>2.2464000000000001E-2</v>
      </c>
      <c r="N11" s="14" t="s">
        <v>627</v>
      </c>
    </row>
    <row r="12" spans="1:14" s="11" customFormat="1" ht="102" customHeight="1">
      <c r="A12" s="34"/>
      <c r="B12" s="35" t="s">
        <v>749</v>
      </c>
      <c r="C12" s="36" t="s">
        <v>750</v>
      </c>
      <c r="D12" s="37" t="s">
        <v>718</v>
      </c>
      <c r="E12" s="14" t="s">
        <v>742</v>
      </c>
      <c r="F12" s="14" t="s">
        <v>743</v>
      </c>
      <c r="G12" s="14" t="s">
        <v>744</v>
      </c>
      <c r="H12" s="14" t="s">
        <v>745</v>
      </c>
      <c r="I12" s="37" t="s">
        <v>746</v>
      </c>
      <c r="J12" s="38">
        <v>9000</v>
      </c>
      <c r="K12" s="39">
        <v>8809541283307</v>
      </c>
      <c r="L12" s="14">
        <v>36</v>
      </c>
      <c r="M12" s="14">
        <f t="shared" si="0"/>
        <v>2.2464000000000001E-2</v>
      </c>
      <c r="N12" s="14" t="s">
        <v>627</v>
      </c>
    </row>
    <row r="13" spans="1:14" s="11" customFormat="1" ht="102" customHeight="1">
      <c r="A13" s="34"/>
      <c r="B13" s="35" t="s">
        <v>751</v>
      </c>
      <c r="C13" s="36" t="s">
        <v>752</v>
      </c>
      <c r="D13" s="37" t="s">
        <v>718</v>
      </c>
      <c r="E13" s="14" t="s">
        <v>742</v>
      </c>
      <c r="F13" s="14" t="s">
        <v>743</v>
      </c>
      <c r="G13" s="14" t="s">
        <v>744</v>
      </c>
      <c r="H13" s="14" t="s">
        <v>745</v>
      </c>
      <c r="I13" s="37" t="s">
        <v>746</v>
      </c>
      <c r="J13" s="38">
        <v>9000</v>
      </c>
      <c r="K13" s="39">
        <v>8809541283277</v>
      </c>
      <c r="L13" s="14">
        <v>36</v>
      </c>
      <c r="M13" s="14">
        <f t="shared" si="0"/>
        <v>2.2464000000000001E-2</v>
      </c>
      <c r="N13" s="14" t="s">
        <v>627</v>
      </c>
    </row>
    <row r="14" spans="1:14" s="11" customFormat="1" ht="102" customHeight="1">
      <c r="A14" s="34"/>
      <c r="B14" s="35" t="s">
        <v>753</v>
      </c>
      <c r="C14" s="36" t="s">
        <v>754</v>
      </c>
      <c r="D14" s="37" t="s">
        <v>718</v>
      </c>
      <c r="E14" s="14" t="s">
        <v>742</v>
      </c>
      <c r="F14" s="14" t="s">
        <v>743</v>
      </c>
      <c r="G14" s="14" t="s">
        <v>744</v>
      </c>
      <c r="H14" s="14" t="s">
        <v>745</v>
      </c>
      <c r="I14" s="37" t="s">
        <v>746</v>
      </c>
      <c r="J14" s="38">
        <v>9000</v>
      </c>
      <c r="K14" s="39">
        <v>8809541283291</v>
      </c>
      <c r="L14" s="14">
        <v>36</v>
      </c>
      <c r="M14" s="14">
        <f t="shared" si="0"/>
        <v>2.2464000000000001E-2</v>
      </c>
      <c r="N14" s="14" t="s">
        <v>627</v>
      </c>
    </row>
    <row r="15" spans="1:14" s="11" customFormat="1" ht="102" customHeight="1">
      <c r="A15" s="34"/>
      <c r="B15" s="35" t="s">
        <v>710</v>
      </c>
      <c r="C15" s="35" t="s">
        <v>707</v>
      </c>
      <c r="D15" s="37" t="s">
        <v>60</v>
      </c>
      <c r="E15" s="14" t="s">
        <v>725</v>
      </c>
      <c r="F15" s="14" t="s">
        <v>734</v>
      </c>
      <c r="G15" s="14" t="s">
        <v>739</v>
      </c>
      <c r="H15" s="14" t="s">
        <v>735</v>
      </c>
      <c r="I15" s="37" t="s">
        <v>19</v>
      </c>
      <c r="J15" s="38">
        <v>27000</v>
      </c>
      <c r="K15" s="39" t="s">
        <v>815</v>
      </c>
      <c r="L15" s="14">
        <v>36</v>
      </c>
      <c r="M15" s="14">
        <f>0.7*0.345*0.194</f>
        <v>4.6850999999999997E-2</v>
      </c>
      <c r="N15" s="14" t="s">
        <v>627</v>
      </c>
    </row>
    <row r="16" spans="1:14" s="11" customFormat="1" ht="102" customHeight="1">
      <c r="A16" s="34"/>
      <c r="B16" s="35" t="s">
        <v>709</v>
      </c>
      <c r="C16" s="35" t="s">
        <v>708</v>
      </c>
      <c r="D16" s="37" t="s">
        <v>717</v>
      </c>
      <c r="E16" s="14" t="s">
        <v>723</v>
      </c>
      <c r="F16" s="14" t="s">
        <v>731</v>
      </c>
      <c r="G16" s="14" t="s">
        <v>719</v>
      </c>
      <c r="H16" s="14" t="s">
        <v>728</v>
      </c>
      <c r="I16" s="37" t="s">
        <v>20</v>
      </c>
      <c r="J16" s="38">
        <v>25000</v>
      </c>
      <c r="K16" s="39" t="s">
        <v>816</v>
      </c>
      <c r="L16" s="14">
        <v>40</v>
      </c>
      <c r="M16" s="14">
        <f>0.53*0.26*0.313</f>
        <v>4.31314E-2</v>
      </c>
      <c r="N16" s="14" t="s">
        <v>627</v>
      </c>
    </row>
    <row r="17" spans="1:14" s="11" customFormat="1" ht="102" customHeight="1">
      <c r="A17" s="34"/>
      <c r="B17" s="35" t="s">
        <v>711</v>
      </c>
      <c r="C17" s="36" t="s">
        <v>712</v>
      </c>
      <c r="D17" s="37" t="s">
        <v>44</v>
      </c>
      <c r="E17" s="14" t="s">
        <v>724</v>
      </c>
      <c r="F17" s="14" t="s">
        <v>730</v>
      </c>
      <c r="G17" s="14" t="s">
        <v>721</v>
      </c>
      <c r="H17" s="14" t="s">
        <v>729</v>
      </c>
      <c r="I17" s="37" t="s">
        <v>20</v>
      </c>
      <c r="J17" s="38">
        <v>30000</v>
      </c>
      <c r="K17" s="39" t="s">
        <v>817</v>
      </c>
      <c r="L17" s="14">
        <v>24</v>
      </c>
      <c r="M17" s="14">
        <f>0.385*0.375*0.27</f>
        <v>3.8981250000000002E-2</v>
      </c>
      <c r="N17" s="14" t="s">
        <v>627</v>
      </c>
    </row>
    <row r="18" spans="1:14" s="11" customFormat="1" ht="102" customHeight="1">
      <c r="A18" s="34"/>
      <c r="B18" s="35" t="s">
        <v>713</v>
      </c>
      <c r="C18" s="36" t="s">
        <v>714</v>
      </c>
      <c r="D18" s="37" t="s">
        <v>718</v>
      </c>
      <c r="E18" s="14" t="s">
        <v>722</v>
      </c>
      <c r="F18" s="14" t="s">
        <v>736</v>
      </c>
      <c r="G18" s="14" t="s">
        <v>738</v>
      </c>
      <c r="H18" s="14" t="s">
        <v>737</v>
      </c>
      <c r="I18" s="37" t="s">
        <v>20</v>
      </c>
      <c r="J18" s="38">
        <v>20000</v>
      </c>
      <c r="K18" s="39" t="s">
        <v>818</v>
      </c>
      <c r="L18" s="14">
        <v>81</v>
      </c>
      <c r="M18" s="14">
        <f>0.34*0.3*0.15</f>
        <v>1.5300000000000001E-2</v>
      </c>
      <c r="N18" s="14" t="s">
        <v>627</v>
      </c>
    </row>
    <row r="19" spans="1:14" s="11" customFormat="1" ht="102" customHeight="1">
      <c r="A19" s="34"/>
      <c r="B19" s="35" t="s">
        <v>715</v>
      </c>
      <c r="C19" s="36" t="s">
        <v>716</v>
      </c>
      <c r="D19" s="37" t="s">
        <v>248</v>
      </c>
      <c r="E19" s="14" t="s">
        <v>726</v>
      </c>
      <c r="F19" s="14" t="s">
        <v>732</v>
      </c>
      <c r="G19" s="14" t="s">
        <v>720</v>
      </c>
      <c r="H19" s="14" t="s">
        <v>727</v>
      </c>
      <c r="I19" s="37" t="s">
        <v>19</v>
      </c>
      <c r="J19" s="38">
        <v>30000</v>
      </c>
      <c r="K19" s="39" t="s">
        <v>819</v>
      </c>
      <c r="L19" s="14">
        <v>36</v>
      </c>
      <c r="M19" s="14">
        <f>0.61*0.305*0.18</f>
        <v>3.3488999999999998E-2</v>
      </c>
      <c r="N19" s="14" t="s">
        <v>517</v>
      </c>
    </row>
    <row r="20" spans="1:14" s="11" customFormat="1" ht="102" customHeight="1">
      <c r="A20" s="34"/>
      <c r="B20" s="35" t="s">
        <v>701</v>
      </c>
      <c r="C20" s="36" t="s">
        <v>702</v>
      </c>
      <c r="D20" s="37" t="s">
        <v>44</v>
      </c>
      <c r="E20" s="14" t="s">
        <v>703</v>
      </c>
      <c r="F20" s="14" t="s">
        <v>733</v>
      </c>
      <c r="G20" s="14" t="s">
        <v>706</v>
      </c>
      <c r="H20" s="14" t="s">
        <v>704</v>
      </c>
      <c r="I20" s="37" t="s">
        <v>705</v>
      </c>
      <c r="J20" s="38">
        <v>20000</v>
      </c>
      <c r="K20" s="39" t="s">
        <v>820</v>
      </c>
      <c r="L20" s="14">
        <v>48</v>
      </c>
      <c r="M20" s="14">
        <f>0.485*0.31*0.29</f>
        <v>4.3601499999999994E-2</v>
      </c>
      <c r="N20" s="14" t="s">
        <v>515</v>
      </c>
    </row>
    <row r="21" spans="1:14" s="11" customFormat="1" ht="102" customHeight="1">
      <c r="A21" s="34"/>
      <c r="B21" s="35" t="s">
        <v>680</v>
      </c>
      <c r="C21" s="36" t="s">
        <v>679</v>
      </c>
      <c r="D21" s="37" t="s">
        <v>681</v>
      </c>
      <c r="E21" s="14" t="s">
        <v>686</v>
      </c>
      <c r="F21" s="14" t="s">
        <v>685</v>
      </c>
      <c r="G21" s="14" t="s">
        <v>682</v>
      </c>
      <c r="H21" s="14" t="s">
        <v>684</v>
      </c>
      <c r="I21" s="37" t="s">
        <v>683</v>
      </c>
      <c r="J21" s="38">
        <v>35000</v>
      </c>
      <c r="K21" s="39" t="s">
        <v>821</v>
      </c>
      <c r="L21" s="14">
        <v>36</v>
      </c>
      <c r="M21" s="14">
        <f>0.56*0.54*0.18</f>
        <v>5.4432000000000008E-2</v>
      </c>
      <c r="N21" s="14" t="s">
        <v>629</v>
      </c>
    </row>
    <row r="22" spans="1:14" s="11" customFormat="1" ht="102" customHeight="1">
      <c r="A22" s="34"/>
      <c r="B22" s="35" t="s">
        <v>656</v>
      </c>
      <c r="C22" s="36" t="s">
        <v>657</v>
      </c>
      <c r="D22" s="37" t="s">
        <v>655</v>
      </c>
      <c r="E22" s="14" t="s">
        <v>687</v>
      </c>
      <c r="F22" s="14" t="s">
        <v>653</v>
      </c>
      <c r="G22" s="14" t="s">
        <v>654</v>
      </c>
      <c r="H22" s="14" t="s">
        <v>652</v>
      </c>
      <c r="I22" s="37" t="s">
        <v>649</v>
      </c>
      <c r="J22" s="38">
        <v>5000</v>
      </c>
      <c r="K22" s="39" t="s">
        <v>822</v>
      </c>
      <c r="L22" s="14">
        <v>56</v>
      </c>
      <c r="M22" s="14">
        <f>0.42*0.34*0.2</f>
        <v>2.8560000000000002E-2</v>
      </c>
      <c r="N22" s="14" t="s">
        <v>517</v>
      </c>
    </row>
    <row r="23" spans="1:14" s="11" customFormat="1" ht="102" customHeight="1">
      <c r="A23" s="34"/>
      <c r="B23" s="35" t="s">
        <v>658</v>
      </c>
      <c r="C23" s="36" t="s">
        <v>659</v>
      </c>
      <c r="D23" s="37" t="s">
        <v>655</v>
      </c>
      <c r="E23" s="14" t="s">
        <v>687</v>
      </c>
      <c r="F23" s="14" t="s">
        <v>653</v>
      </c>
      <c r="G23" s="14" t="s">
        <v>654</v>
      </c>
      <c r="H23" s="14" t="s">
        <v>652</v>
      </c>
      <c r="I23" s="37" t="s">
        <v>649</v>
      </c>
      <c r="J23" s="38">
        <v>5000</v>
      </c>
      <c r="K23" s="39" t="s">
        <v>823</v>
      </c>
      <c r="L23" s="14">
        <v>56</v>
      </c>
      <c r="M23" s="14">
        <f t="shared" ref="M23:M31" si="1">0.42*0.34*0.2</f>
        <v>2.8560000000000002E-2</v>
      </c>
      <c r="N23" s="14" t="s">
        <v>517</v>
      </c>
    </row>
    <row r="24" spans="1:14" s="11" customFormat="1" ht="102" customHeight="1">
      <c r="A24" s="34"/>
      <c r="B24" s="35" t="s">
        <v>660</v>
      </c>
      <c r="C24" s="36" t="s">
        <v>661</v>
      </c>
      <c r="D24" s="37" t="s">
        <v>655</v>
      </c>
      <c r="E24" s="14" t="s">
        <v>687</v>
      </c>
      <c r="F24" s="14" t="s">
        <v>653</v>
      </c>
      <c r="G24" s="14" t="s">
        <v>654</v>
      </c>
      <c r="H24" s="14" t="s">
        <v>652</v>
      </c>
      <c r="I24" s="37" t="s">
        <v>649</v>
      </c>
      <c r="J24" s="38">
        <v>5000</v>
      </c>
      <c r="K24" s="39" t="s">
        <v>824</v>
      </c>
      <c r="L24" s="14">
        <v>56</v>
      </c>
      <c r="M24" s="14">
        <f t="shared" si="1"/>
        <v>2.8560000000000002E-2</v>
      </c>
      <c r="N24" s="14" t="s">
        <v>517</v>
      </c>
    </row>
    <row r="25" spans="1:14" s="11" customFormat="1" ht="102" customHeight="1">
      <c r="A25" s="34"/>
      <c r="B25" s="35" t="s">
        <v>662</v>
      </c>
      <c r="C25" s="36" t="s">
        <v>663</v>
      </c>
      <c r="D25" s="37" t="s">
        <v>655</v>
      </c>
      <c r="E25" s="14" t="s">
        <v>687</v>
      </c>
      <c r="F25" s="14" t="s">
        <v>653</v>
      </c>
      <c r="G25" s="14" t="s">
        <v>654</v>
      </c>
      <c r="H25" s="14" t="s">
        <v>652</v>
      </c>
      <c r="I25" s="37" t="s">
        <v>649</v>
      </c>
      <c r="J25" s="38">
        <v>5000</v>
      </c>
      <c r="K25" s="39" t="s">
        <v>825</v>
      </c>
      <c r="L25" s="14">
        <v>56</v>
      </c>
      <c r="M25" s="14">
        <f t="shared" si="1"/>
        <v>2.8560000000000002E-2</v>
      </c>
      <c r="N25" s="14" t="s">
        <v>517</v>
      </c>
    </row>
    <row r="26" spans="1:14" s="11" customFormat="1" ht="102" customHeight="1">
      <c r="A26" s="34"/>
      <c r="B26" s="35" t="s">
        <v>664</v>
      </c>
      <c r="C26" s="36" t="s">
        <v>665</v>
      </c>
      <c r="D26" s="37" t="s">
        <v>655</v>
      </c>
      <c r="E26" s="14" t="s">
        <v>687</v>
      </c>
      <c r="F26" s="14" t="s">
        <v>653</v>
      </c>
      <c r="G26" s="14" t="s">
        <v>654</v>
      </c>
      <c r="H26" s="14" t="s">
        <v>652</v>
      </c>
      <c r="I26" s="37" t="s">
        <v>649</v>
      </c>
      <c r="J26" s="38">
        <v>5000</v>
      </c>
      <c r="K26" s="39" t="s">
        <v>826</v>
      </c>
      <c r="L26" s="14">
        <v>56</v>
      </c>
      <c r="M26" s="14">
        <f t="shared" si="1"/>
        <v>2.8560000000000002E-2</v>
      </c>
      <c r="N26" s="14" t="s">
        <v>517</v>
      </c>
    </row>
    <row r="27" spans="1:14" s="11" customFormat="1" ht="102" customHeight="1">
      <c r="A27" s="34"/>
      <c r="B27" s="35" t="s">
        <v>666</v>
      </c>
      <c r="C27" s="36" t="s">
        <v>667</v>
      </c>
      <c r="D27" s="37" t="s">
        <v>655</v>
      </c>
      <c r="E27" s="14" t="s">
        <v>687</v>
      </c>
      <c r="F27" s="14" t="s">
        <v>653</v>
      </c>
      <c r="G27" s="14" t="s">
        <v>654</v>
      </c>
      <c r="H27" s="14" t="s">
        <v>652</v>
      </c>
      <c r="I27" s="37" t="s">
        <v>649</v>
      </c>
      <c r="J27" s="38">
        <v>5000</v>
      </c>
      <c r="K27" s="39" t="s">
        <v>827</v>
      </c>
      <c r="L27" s="14">
        <v>56</v>
      </c>
      <c r="M27" s="14">
        <f t="shared" si="1"/>
        <v>2.8560000000000002E-2</v>
      </c>
      <c r="N27" s="14" t="s">
        <v>517</v>
      </c>
    </row>
    <row r="28" spans="1:14" s="11" customFormat="1" ht="102" customHeight="1">
      <c r="A28" s="34"/>
      <c r="B28" s="35" t="s">
        <v>668</v>
      </c>
      <c r="C28" s="36" t="s">
        <v>669</v>
      </c>
      <c r="D28" s="37" t="s">
        <v>655</v>
      </c>
      <c r="E28" s="14" t="s">
        <v>687</v>
      </c>
      <c r="F28" s="14" t="s">
        <v>653</v>
      </c>
      <c r="G28" s="14" t="s">
        <v>654</v>
      </c>
      <c r="H28" s="14" t="s">
        <v>652</v>
      </c>
      <c r="I28" s="37" t="s">
        <v>649</v>
      </c>
      <c r="J28" s="38">
        <v>5000</v>
      </c>
      <c r="K28" s="39" t="s">
        <v>828</v>
      </c>
      <c r="L28" s="14">
        <v>56</v>
      </c>
      <c r="M28" s="14">
        <f t="shared" si="1"/>
        <v>2.8560000000000002E-2</v>
      </c>
      <c r="N28" s="14" t="s">
        <v>517</v>
      </c>
    </row>
    <row r="29" spans="1:14" s="11" customFormat="1" ht="102" customHeight="1">
      <c r="A29" s="34"/>
      <c r="B29" s="35" t="s">
        <v>670</v>
      </c>
      <c r="C29" s="36" t="s">
        <v>671</v>
      </c>
      <c r="D29" s="37" t="s">
        <v>655</v>
      </c>
      <c r="E29" s="14" t="s">
        <v>687</v>
      </c>
      <c r="F29" s="14" t="s">
        <v>653</v>
      </c>
      <c r="G29" s="14" t="s">
        <v>654</v>
      </c>
      <c r="H29" s="14" t="s">
        <v>652</v>
      </c>
      <c r="I29" s="37" t="s">
        <v>649</v>
      </c>
      <c r="J29" s="38">
        <v>5000</v>
      </c>
      <c r="K29" s="39" t="s">
        <v>829</v>
      </c>
      <c r="L29" s="14">
        <v>56</v>
      </c>
      <c r="M29" s="14">
        <f t="shared" si="1"/>
        <v>2.8560000000000002E-2</v>
      </c>
      <c r="N29" s="14" t="s">
        <v>517</v>
      </c>
    </row>
    <row r="30" spans="1:14" s="11" customFormat="1" ht="102" customHeight="1">
      <c r="A30" s="34"/>
      <c r="B30" s="35" t="s">
        <v>672</v>
      </c>
      <c r="C30" s="36" t="s">
        <v>673</v>
      </c>
      <c r="D30" s="37" t="s">
        <v>655</v>
      </c>
      <c r="E30" s="14" t="s">
        <v>687</v>
      </c>
      <c r="F30" s="14" t="s">
        <v>653</v>
      </c>
      <c r="G30" s="14" t="s">
        <v>654</v>
      </c>
      <c r="H30" s="14" t="s">
        <v>652</v>
      </c>
      <c r="I30" s="37" t="s">
        <v>649</v>
      </c>
      <c r="J30" s="38">
        <v>5000</v>
      </c>
      <c r="K30" s="39" t="s">
        <v>830</v>
      </c>
      <c r="L30" s="14">
        <v>56</v>
      </c>
      <c r="M30" s="14">
        <f t="shared" si="1"/>
        <v>2.8560000000000002E-2</v>
      </c>
      <c r="N30" s="14" t="s">
        <v>517</v>
      </c>
    </row>
    <row r="31" spans="1:14" s="11" customFormat="1" ht="102" customHeight="1">
      <c r="A31" s="34"/>
      <c r="B31" s="35" t="s">
        <v>674</v>
      </c>
      <c r="C31" s="36" t="s">
        <v>675</v>
      </c>
      <c r="D31" s="37" t="s">
        <v>655</v>
      </c>
      <c r="E31" s="14" t="s">
        <v>687</v>
      </c>
      <c r="F31" s="14" t="s">
        <v>653</v>
      </c>
      <c r="G31" s="14" t="s">
        <v>654</v>
      </c>
      <c r="H31" s="14" t="s">
        <v>652</v>
      </c>
      <c r="I31" s="37" t="s">
        <v>649</v>
      </c>
      <c r="J31" s="38">
        <v>5000</v>
      </c>
      <c r="K31" s="39" t="s">
        <v>831</v>
      </c>
      <c r="L31" s="14">
        <v>56</v>
      </c>
      <c r="M31" s="14">
        <f t="shared" si="1"/>
        <v>2.8560000000000002E-2</v>
      </c>
      <c r="N31" s="14" t="s">
        <v>517</v>
      </c>
    </row>
    <row r="32" spans="1:14" s="11" customFormat="1" ht="102" customHeight="1">
      <c r="A32" s="34"/>
      <c r="B32" s="35" t="s">
        <v>630</v>
      </c>
      <c r="C32" s="36" t="s">
        <v>638</v>
      </c>
      <c r="D32" s="37" t="s">
        <v>631</v>
      </c>
      <c r="E32" s="14" t="s">
        <v>688</v>
      </c>
      <c r="F32" s="14" t="s">
        <v>640</v>
      </c>
      <c r="G32" s="14" t="s">
        <v>632</v>
      </c>
      <c r="H32" s="14" t="s">
        <v>639</v>
      </c>
      <c r="I32" s="37" t="s">
        <v>634</v>
      </c>
      <c r="J32" s="38">
        <v>15000</v>
      </c>
      <c r="K32" s="39">
        <v>8809541283079</v>
      </c>
      <c r="L32" s="14">
        <v>48</v>
      </c>
      <c r="M32" s="14">
        <f>0.535*0.26*0.275</f>
        <v>3.8252500000000002E-2</v>
      </c>
      <c r="N32" s="14" t="s">
        <v>629</v>
      </c>
    </row>
    <row r="33" spans="1:14" s="11" customFormat="1" ht="102" customHeight="1">
      <c r="A33" s="34"/>
      <c r="B33" s="35" t="s">
        <v>633</v>
      </c>
      <c r="C33" s="36" t="s">
        <v>637</v>
      </c>
      <c r="D33" s="37" t="s">
        <v>631</v>
      </c>
      <c r="E33" s="14" t="s">
        <v>688</v>
      </c>
      <c r="F33" s="14" t="s">
        <v>640</v>
      </c>
      <c r="G33" s="14" t="s">
        <v>632</v>
      </c>
      <c r="H33" s="14" t="s">
        <v>639</v>
      </c>
      <c r="I33" s="37" t="s">
        <v>634</v>
      </c>
      <c r="J33" s="38">
        <v>15000</v>
      </c>
      <c r="K33" s="39">
        <v>8809541283086</v>
      </c>
      <c r="L33" s="14">
        <v>48</v>
      </c>
      <c r="M33" s="14">
        <f>0.535*0.26*0.275</f>
        <v>3.8252500000000002E-2</v>
      </c>
      <c r="N33" s="14" t="s">
        <v>629</v>
      </c>
    </row>
    <row r="34" spans="1:14" s="11" customFormat="1" ht="102" customHeight="1">
      <c r="A34" s="34"/>
      <c r="B34" s="35" t="s">
        <v>610</v>
      </c>
      <c r="C34" s="36" t="s">
        <v>636</v>
      </c>
      <c r="D34" s="37" t="s">
        <v>618</v>
      </c>
      <c r="E34" s="14" t="s">
        <v>689</v>
      </c>
      <c r="F34" s="14" t="s">
        <v>619</v>
      </c>
      <c r="G34" s="14" t="s">
        <v>620</v>
      </c>
      <c r="H34" s="14" t="s">
        <v>621</v>
      </c>
      <c r="I34" s="14" t="s">
        <v>622</v>
      </c>
      <c r="J34" s="38">
        <v>20000</v>
      </c>
      <c r="K34" s="39">
        <v>8809541283031</v>
      </c>
      <c r="L34" s="14">
        <v>40</v>
      </c>
      <c r="M34" s="14">
        <f>0.58*0.39*0.165</f>
        <v>3.7323000000000002E-2</v>
      </c>
      <c r="N34" s="14" t="s">
        <v>627</v>
      </c>
    </row>
    <row r="35" spans="1:14" s="11" customFormat="1" ht="102" customHeight="1">
      <c r="A35" s="34"/>
      <c r="B35" s="35" t="s">
        <v>611</v>
      </c>
      <c r="C35" s="36" t="s">
        <v>614</v>
      </c>
      <c r="D35" s="37" t="s">
        <v>618</v>
      </c>
      <c r="E35" s="14" t="s">
        <v>689</v>
      </c>
      <c r="F35" s="14" t="s">
        <v>619</v>
      </c>
      <c r="G35" s="14" t="s">
        <v>620</v>
      </c>
      <c r="H35" s="14" t="s">
        <v>621</v>
      </c>
      <c r="I35" s="14" t="s">
        <v>622</v>
      </c>
      <c r="J35" s="38">
        <v>20000</v>
      </c>
      <c r="K35" s="39">
        <v>8809541283024</v>
      </c>
      <c r="L35" s="14">
        <v>40</v>
      </c>
      <c r="M35" s="14">
        <f>0.58*0.39*0.165</f>
        <v>3.7323000000000002E-2</v>
      </c>
      <c r="N35" s="14" t="s">
        <v>627</v>
      </c>
    </row>
    <row r="36" spans="1:14" s="11" customFormat="1" ht="102" customHeight="1">
      <c r="A36" s="34"/>
      <c r="B36" s="35" t="s">
        <v>612</v>
      </c>
      <c r="C36" s="36" t="s">
        <v>615</v>
      </c>
      <c r="D36" s="37" t="s">
        <v>623</v>
      </c>
      <c r="E36" s="14" t="s">
        <v>690</v>
      </c>
      <c r="F36" s="14" t="s">
        <v>624</v>
      </c>
      <c r="G36" s="14" t="s">
        <v>625</v>
      </c>
      <c r="H36" s="14" t="s">
        <v>626</v>
      </c>
      <c r="I36" s="14" t="s">
        <v>622</v>
      </c>
      <c r="J36" s="38">
        <v>20000</v>
      </c>
      <c r="K36" s="39">
        <v>8809541283055</v>
      </c>
      <c r="L36" s="14">
        <v>40</v>
      </c>
      <c r="M36" s="14">
        <f>0.435*0.43*0.165</f>
        <v>3.0863250000000002E-2</v>
      </c>
      <c r="N36" s="14" t="s">
        <v>617</v>
      </c>
    </row>
    <row r="37" spans="1:14" s="11" customFormat="1" ht="102" customHeight="1">
      <c r="A37" s="34"/>
      <c r="B37" s="35" t="s">
        <v>613</v>
      </c>
      <c r="C37" s="36" t="s">
        <v>616</v>
      </c>
      <c r="D37" s="37" t="s">
        <v>623</v>
      </c>
      <c r="E37" s="14" t="s">
        <v>690</v>
      </c>
      <c r="F37" s="14" t="s">
        <v>624</v>
      </c>
      <c r="G37" s="14" t="s">
        <v>625</v>
      </c>
      <c r="H37" s="14" t="s">
        <v>626</v>
      </c>
      <c r="I37" s="14" t="s">
        <v>622</v>
      </c>
      <c r="J37" s="38">
        <v>20000</v>
      </c>
      <c r="K37" s="39">
        <v>8809541283048</v>
      </c>
      <c r="L37" s="14">
        <v>40</v>
      </c>
      <c r="M37" s="14">
        <f>0.435*0.43*0.165</f>
        <v>3.0863250000000002E-2</v>
      </c>
      <c r="N37" s="14" t="s">
        <v>617</v>
      </c>
    </row>
    <row r="38" spans="1:14" s="11" customFormat="1" ht="102" customHeight="1">
      <c r="A38" s="34"/>
      <c r="B38" s="35" t="s">
        <v>576</v>
      </c>
      <c r="C38" s="36" t="s">
        <v>585</v>
      </c>
      <c r="D38" s="37" t="s">
        <v>586</v>
      </c>
      <c r="E38" s="14" t="s">
        <v>691</v>
      </c>
      <c r="F38" s="14" t="s">
        <v>603</v>
      </c>
      <c r="G38" s="14" t="s">
        <v>592</v>
      </c>
      <c r="H38" s="14" t="s">
        <v>591</v>
      </c>
      <c r="I38" s="14" t="s">
        <v>19</v>
      </c>
      <c r="J38" s="38">
        <v>30000</v>
      </c>
      <c r="K38" s="39">
        <v>8809541282973</v>
      </c>
      <c r="L38" s="14">
        <v>28</v>
      </c>
      <c r="M38" s="14">
        <f>0.57*0.295*0.205</f>
        <v>3.4470749999999994E-2</v>
      </c>
      <c r="N38" s="14" t="s">
        <v>608</v>
      </c>
    </row>
    <row r="39" spans="1:14" s="11" customFormat="1" ht="102" customHeight="1">
      <c r="A39" s="34"/>
      <c r="B39" s="35" t="s">
        <v>577</v>
      </c>
      <c r="C39" s="36" t="s">
        <v>584</v>
      </c>
      <c r="D39" s="37" t="s">
        <v>587</v>
      </c>
      <c r="E39" s="14" t="s">
        <v>692</v>
      </c>
      <c r="F39" s="14" t="s">
        <v>604</v>
      </c>
      <c r="G39" s="14" t="s">
        <v>593</v>
      </c>
      <c r="H39" s="14" t="s">
        <v>597</v>
      </c>
      <c r="I39" s="14" t="s">
        <v>602</v>
      </c>
      <c r="J39" s="38">
        <v>30000</v>
      </c>
      <c r="K39" s="39">
        <v>8809541282980</v>
      </c>
      <c r="L39" s="14">
        <v>40</v>
      </c>
      <c r="M39" s="14">
        <f>0.485*0.485*0.13</f>
        <v>3.0579249999999999E-2</v>
      </c>
      <c r="N39" s="14" t="s">
        <v>608</v>
      </c>
    </row>
    <row r="40" spans="1:14" s="11" customFormat="1" ht="102" customHeight="1">
      <c r="A40" s="34"/>
      <c r="B40" s="35" t="s">
        <v>578</v>
      </c>
      <c r="C40" s="36" t="s">
        <v>583</v>
      </c>
      <c r="D40" s="37" t="s">
        <v>588</v>
      </c>
      <c r="E40" s="14" t="s">
        <v>693</v>
      </c>
      <c r="F40" s="14" t="s">
        <v>605</v>
      </c>
      <c r="G40" s="14" t="s">
        <v>594</v>
      </c>
      <c r="H40" s="14" t="s">
        <v>598</v>
      </c>
      <c r="I40" s="14" t="s">
        <v>602</v>
      </c>
      <c r="J40" s="38">
        <v>30000</v>
      </c>
      <c r="K40" s="39">
        <v>8809541282997</v>
      </c>
      <c r="L40" s="14">
        <v>45</v>
      </c>
      <c r="M40" s="14">
        <f>0.385*0.385*0.27</f>
        <v>4.0020750000000001E-2</v>
      </c>
      <c r="N40" s="14" t="s">
        <v>608</v>
      </c>
    </row>
    <row r="41" spans="1:14" s="11" customFormat="1" ht="102" customHeight="1">
      <c r="A41" s="34"/>
      <c r="B41" s="35" t="s">
        <v>579</v>
      </c>
      <c r="C41" s="36" t="s">
        <v>582</v>
      </c>
      <c r="D41" s="37" t="s">
        <v>589</v>
      </c>
      <c r="E41" s="14" t="s">
        <v>694</v>
      </c>
      <c r="F41" s="14" t="s">
        <v>606</v>
      </c>
      <c r="G41" s="14" t="s">
        <v>595</v>
      </c>
      <c r="H41" s="14" t="s">
        <v>599</v>
      </c>
      <c r="I41" s="14" t="s">
        <v>601</v>
      </c>
      <c r="J41" s="38">
        <v>30000</v>
      </c>
      <c r="K41" s="39">
        <v>8809541282966</v>
      </c>
      <c r="L41" s="14">
        <v>28</v>
      </c>
      <c r="M41" s="14">
        <f>0.595*0.305*0.21</f>
        <v>3.8109749999999998E-2</v>
      </c>
      <c r="N41" s="14" t="s">
        <v>517</v>
      </c>
    </row>
    <row r="42" spans="1:14" s="11" customFormat="1" ht="102" customHeight="1">
      <c r="A42" s="34"/>
      <c r="B42" s="35" t="s">
        <v>580</v>
      </c>
      <c r="C42" s="36" t="s">
        <v>581</v>
      </c>
      <c r="D42" s="37" t="s">
        <v>590</v>
      </c>
      <c r="E42" s="14" t="s">
        <v>695</v>
      </c>
      <c r="F42" s="14" t="s">
        <v>607</v>
      </c>
      <c r="G42" s="14" t="s">
        <v>596</v>
      </c>
      <c r="H42" s="14" t="s">
        <v>600</v>
      </c>
      <c r="I42" s="14" t="s">
        <v>19</v>
      </c>
      <c r="J42" s="38">
        <v>30000</v>
      </c>
      <c r="K42" s="39">
        <v>8809541283000</v>
      </c>
      <c r="L42" s="14">
        <v>45</v>
      </c>
      <c r="M42" s="14">
        <f>0.375*0.375*0.265</f>
        <v>3.7265625000000004E-2</v>
      </c>
      <c r="N42" s="14" t="s">
        <v>609</v>
      </c>
    </row>
    <row r="43" spans="1:14" s="11" customFormat="1" ht="102" customHeight="1">
      <c r="A43" s="34"/>
      <c r="B43" s="35" t="s">
        <v>564</v>
      </c>
      <c r="C43" s="36" t="s">
        <v>570</v>
      </c>
      <c r="D43" s="37" t="s">
        <v>44</v>
      </c>
      <c r="E43" s="14" t="s">
        <v>696</v>
      </c>
      <c r="F43" s="14" t="s">
        <v>563</v>
      </c>
      <c r="G43" s="14" t="s">
        <v>558</v>
      </c>
      <c r="H43" s="14" t="s">
        <v>559</v>
      </c>
      <c r="I43" s="14" t="s">
        <v>19</v>
      </c>
      <c r="J43" s="38">
        <v>30000</v>
      </c>
      <c r="K43" s="39">
        <v>8809541282904</v>
      </c>
      <c r="L43" s="14">
        <v>54</v>
      </c>
      <c r="M43" s="14">
        <f t="shared" ref="M43:M48" si="2">0.375*0.32*0.145</f>
        <v>1.7399999999999999E-2</v>
      </c>
      <c r="N43" s="14" t="s">
        <v>547</v>
      </c>
    </row>
    <row r="44" spans="1:14" s="11" customFormat="1" ht="102" customHeight="1">
      <c r="A44" s="34"/>
      <c r="B44" s="35" t="s">
        <v>565</v>
      </c>
      <c r="C44" s="36" t="s">
        <v>571</v>
      </c>
      <c r="D44" s="37" t="s">
        <v>44</v>
      </c>
      <c r="E44" s="14" t="s">
        <v>696</v>
      </c>
      <c r="F44" s="14" t="s">
        <v>563</v>
      </c>
      <c r="G44" s="14" t="s">
        <v>558</v>
      </c>
      <c r="H44" s="14" t="s">
        <v>559</v>
      </c>
      <c r="I44" s="14" t="s">
        <v>560</v>
      </c>
      <c r="J44" s="38">
        <v>30000</v>
      </c>
      <c r="K44" s="39">
        <v>8809541282911</v>
      </c>
      <c r="L44" s="14">
        <v>54</v>
      </c>
      <c r="M44" s="14">
        <f t="shared" si="2"/>
        <v>1.7399999999999999E-2</v>
      </c>
      <c r="N44" s="14" t="s">
        <v>562</v>
      </c>
    </row>
    <row r="45" spans="1:14" s="11" customFormat="1" ht="102" customHeight="1">
      <c r="A45" s="34"/>
      <c r="B45" s="35" t="s">
        <v>566</v>
      </c>
      <c r="C45" s="36" t="s">
        <v>572</v>
      </c>
      <c r="D45" s="37" t="s">
        <v>561</v>
      </c>
      <c r="E45" s="14" t="s">
        <v>696</v>
      </c>
      <c r="F45" s="14" t="s">
        <v>563</v>
      </c>
      <c r="G45" s="14" t="s">
        <v>558</v>
      </c>
      <c r="H45" s="14" t="s">
        <v>559</v>
      </c>
      <c r="I45" s="14" t="s">
        <v>560</v>
      </c>
      <c r="J45" s="38">
        <v>30000</v>
      </c>
      <c r="K45" s="39">
        <v>8809541282928</v>
      </c>
      <c r="L45" s="14">
        <v>54</v>
      </c>
      <c r="M45" s="14">
        <f t="shared" si="2"/>
        <v>1.7399999999999999E-2</v>
      </c>
      <c r="N45" s="14" t="s">
        <v>562</v>
      </c>
    </row>
    <row r="46" spans="1:14" s="11" customFormat="1" ht="102" customHeight="1">
      <c r="A46" s="34"/>
      <c r="B46" s="35" t="s">
        <v>567</v>
      </c>
      <c r="C46" s="36" t="s">
        <v>573</v>
      </c>
      <c r="D46" s="37" t="s">
        <v>561</v>
      </c>
      <c r="E46" s="14" t="s">
        <v>696</v>
      </c>
      <c r="F46" s="14" t="s">
        <v>563</v>
      </c>
      <c r="G46" s="14" t="s">
        <v>558</v>
      </c>
      <c r="H46" s="14" t="s">
        <v>559</v>
      </c>
      <c r="I46" s="14" t="s">
        <v>560</v>
      </c>
      <c r="J46" s="38">
        <v>30000</v>
      </c>
      <c r="K46" s="39">
        <v>8809541282935</v>
      </c>
      <c r="L46" s="14">
        <v>54</v>
      </c>
      <c r="M46" s="14">
        <f t="shared" si="2"/>
        <v>1.7399999999999999E-2</v>
      </c>
      <c r="N46" s="14" t="s">
        <v>562</v>
      </c>
    </row>
    <row r="47" spans="1:14" s="16" customFormat="1" ht="102" customHeight="1">
      <c r="A47" s="18"/>
      <c r="B47" s="40" t="s">
        <v>568</v>
      </c>
      <c r="C47" s="41" t="s">
        <v>574</v>
      </c>
      <c r="D47" s="42" t="s">
        <v>561</v>
      </c>
      <c r="E47" s="15" t="s">
        <v>696</v>
      </c>
      <c r="F47" s="15" t="s">
        <v>563</v>
      </c>
      <c r="G47" s="15" t="s">
        <v>558</v>
      </c>
      <c r="H47" s="15" t="s">
        <v>559</v>
      </c>
      <c r="I47" s="15" t="s">
        <v>560</v>
      </c>
      <c r="J47" s="43">
        <v>30000</v>
      </c>
      <c r="K47" s="44">
        <v>8809541282942</v>
      </c>
      <c r="L47" s="15">
        <v>54</v>
      </c>
      <c r="M47" s="15">
        <f t="shared" si="2"/>
        <v>1.7399999999999999E-2</v>
      </c>
      <c r="N47" s="15" t="s">
        <v>562</v>
      </c>
    </row>
    <row r="48" spans="1:14" s="16" customFormat="1" ht="102" customHeight="1">
      <c r="A48" s="18"/>
      <c r="B48" s="40" t="s">
        <v>569</v>
      </c>
      <c r="C48" s="41" t="s">
        <v>575</v>
      </c>
      <c r="D48" s="42" t="s">
        <v>561</v>
      </c>
      <c r="E48" s="15" t="s">
        <v>696</v>
      </c>
      <c r="F48" s="15" t="s">
        <v>563</v>
      </c>
      <c r="G48" s="15" t="s">
        <v>558</v>
      </c>
      <c r="H48" s="15" t="s">
        <v>559</v>
      </c>
      <c r="I48" s="15" t="s">
        <v>560</v>
      </c>
      <c r="J48" s="43">
        <v>30000</v>
      </c>
      <c r="K48" s="44">
        <v>8809541282959</v>
      </c>
      <c r="L48" s="15">
        <v>54</v>
      </c>
      <c r="M48" s="15">
        <f t="shared" si="2"/>
        <v>1.7399999999999999E-2</v>
      </c>
      <c r="N48" s="15" t="s">
        <v>562</v>
      </c>
    </row>
    <row r="49" spans="1:14" s="16" customFormat="1" ht="99" customHeight="1">
      <c r="A49" s="18"/>
      <c r="B49" s="40" t="s">
        <v>549</v>
      </c>
      <c r="C49" s="41" t="s">
        <v>551</v>
      </c>
      <c r="D49" s="45" t="s">
        <v>52</v>
      </c>
      <c r="E49" s="15" t="s">
        <v>697</v>
      </c>
      <c r="F49" s="15" t="s">
        <v>553</v>
      </c>
      <c r="G49" s="15" t="s">
        <v>556</v>
      </c>
      <c r="H49" s="15" t="s">
        <v>555</v>
      </c>
      <c r="I49" s="15" t="s">
        <v>18</v>
      </c>
      <c r="J49" s="43">
        <v>85000</v>
      </c>
      <c r="K49" s="44">
        <v>8809541282683</v>
      </c>
      <c r="L49" s="15">
        <v>20</v>
      </c>
      <c r="M49" s="15">
        <f>0.51*0.495*0.35</f>
        <v>8.8357499999999992E-2</v>
      </c>
      <c r="N49" s="15" t="s">
        <v>547</v>
      </c>
    </row>
    <row r="50" spans="1:14" s="16" customFormat="1" ht="99" customHeight="1">
      <c r="A50" s="18"/>
      <c r="B50" s="40" t="s">
        <v>548</v>
      </c>
      <c r="C50" s="41" t="s">
        <v>550</v>
      </c>
      <c r="D50" s="45" t="s">
        <v>552</v>
      </c>
      <c r="E50" s="15" t="s">
        <v>697</v>
      </c>
      <c r="F50" s="15" t="s">
        <v>553</v>
      </c>
      <c r="G50" s="15" t="s">
        <v>556</v>
      </c>
      <c r="H50" s="15" t="s">
        <v>555</v>
      </c>
      <c r="I50" s="15" t="s">
        <v>18</v>
      </c>
      <c r="J50" s="43">
        <v>80000</v>
      </c>
      <c r="K50" s="44">
        <v>8809541282706</v>
      </c>
      <c r="L50" s="15">
        <v>20</v>
      </c>
      <c r="M50" s="15">
        <f>0.51*0.495*0.35</f>
        <v>8.8357499999999992E-2</v>
      </c>
      <c r="N50" s="15" t="s">
        <v>557</v>
      </c>
    </row>
    <row r="51" spans="1:14" s="16" customFormat="1" ht="99" customHeight="1">
      <c r="A51" s="18"/>
      <c r="B51" s="40" t="s">
        <v>533</v>
      </c>
      <c r="C51" s="41" t="s">
        <v>538</v>
      </c>
      <c r="D51" s="42" t="s">
        <v>543</v>
      </c>
      <c r="E51" s="15" t="s">
        <v>698</v>
      </c>
      <c r="F51" s="15" t="s">
        <v>544</v>
      </c>
      <c r="G51" s="15">
        <v>13.5</v>
      </c>
      <c r="H51" s="15">
        <v>202.5</v>
      </c>
      <c r="I51" s="42" t="s">
        <v>628</v>
      </c>
      <c r="J51" s="43">
        <v>40000</v>
      </c>
      <c r="K51" s="44">
        <v>8809541282768</v>
      </c>
      <c r="L51" s="15">
        <v>50</v>
      </c>
      <c r="M51" s="15">
        <f>0.545*0.39*0.12</f>
        <v>2.5506000000000001E-2</v>
      </c>
      <c r="N51" s="15" t="s">
        <v>547</v>
      </c>
    </row>
    <row r="52" spans="1:14" s="16" customFormat="1" ht="99" customHeight="1">
      <c r="A52" s="18"/>
      <c r="B52" s="40" t="s">
        <v>534</v>
      </c>
      <c r="C52" s="41" t="s">
        <v>541</v>
      </c>
      <c r="D52" s="42" t="s">
        <v>543</v>
      </c>
      <c r="E52" s="15" t="s">
        <v>698</v>
      </c>
      <c r="F52" s="15" t="s">
        <v>544</v>
      </c>
      <c r="G52" s="15">
        <v>13.5</v>
      </c>
      <c r="H52" s="15">
        <v>202.5</v>
      </c>
      <c r="I52" s="42" t="s">
        <v>628</v>
      </c>
      <c r="J52" s="43">
        <v>40000</v>
      </c>
      <c r="K52" s="44">
        <v>8809541282799</v>
      </c>
      <c r="L52" s="15">
        <v>50</v>
      </c>
      <c r="M52" s="15">
        <f t="shared" ref="M52:M54" si="3">0.545*0.39*0.12</f>
        <v>2.5506000000000001E-2</v>
      </c>
      <c r="N52" s="15" t="s">
        <v>547</v>
      </c>
    </row>
    <row r="53" spans="1:14" s="16" customFormat="1" ht="99" customHeight="1">
      <c r="A53" s="18"/>
      <c r="B53" s="40" t="s">
        <v>535</v>
      </c>
      <c r="C53" s="41" t="s">
        <v>540</v>
      </c>
      <c r="D53" s="42" t="s">
        <v>543</v>
      </c>
      <c r="E53" s="15" t="s">
        <v>698</v>
      </c>
      <c r="F53" s="15" t="s">
        <v>544</v>
      </c>
      <c r="G53" s="15">
        <v>13.5</v>
      </c>
      <c r="H53" s="15">
        <v>202.5</v>
      </c>
      <c r="I53" s="42" t="s">
        <v>628</v>
      </c>
      <c r="J53" s="43">
        <v>40000</v>
      </c>
      <c r="K53" s="44">
        <v>8809541282782</v>
      </c>
      <c r="L53" s="15">
        <v>50</v>
      </c>
      <c r="M53" s="15">
        <f t="shared" si="3"/>
        <v>2.5506000000000001E-2</v>
      </c>
      <c r="N53" s="15" t="s">
        <v>547</v>
      </c>
    </row>
    <row r="54" spans="1:14" s="16" customFormat="1" ht="99" customHeight="1">
      <c r="A54" s="18"/>
      <c r="B54" s="40" t="s">
        <v>536</v>
      </c>
      <c r="C54" s="41" t="s">
        <v>539</v>
      </c>
      <c r="D54" s="42" t="s">
        <v>543</v>
      </c>
      <c r="E54" s="15" t="s">
        <v>698</v>
      </c>
      <c r="F54" s="15" t="s">
        <v>544</v>
      </c>
      <c r="G54" s="15">
        <v>13.5</v>
      </c>
      <c r="H54" s="15">
        <v>202.5</v>
      </c>
      <c r="I54" s="42" t="s">
        <v>628</v>
      </c>
      <c r="J54" s="43">
        <v>40000</v>
      </c>
      <c r="K54" s="44">
        <v>8809541282775</v>
      </c>
      <c r="L54" s="15">
        <v>50</v>
      </c>
      <c r="M54" s="15">
        <f t="shared" si="3"/>
        <v>2.5506000000000001E-2</v>
      </c>
      <c r="N54" s="15" t="s">
        <v>547</v>
      </c>
    </row>
    <row r="55" spans="1:14" s="16" customFormat="1" ht="99" customHeight="1">
      <c r="A55" s="18"/>
      <c r="B55" s="40" t="s">
        <v>537</v>
      </c>
      <c r="C55" s="41" t="s">
        <v>542</v>
      </c>
      <c r="D55" s="42" t="s">
        <v>543</v>
      </c>
      <c r="E55" s="15" t="s">
        <v>698</v>
      </c>
      <c r="F55" s="15" t="s">
        <v>544</v>
      </c>
      <c r="G55" s="15">
        <v>13.5</v>
      </c>
      <c r="H55" s="15">
        <v>202.5</v>
      </c>
      <c r="I55" s="42" t="s">
        <v>628</v>
      </c>
      <c r="J55" s="43">
        <v>40000</v>
      </c>
      <c r="K55" s="44">
        <v>8809541282843</v>
      </c>
      <c r="L55" s="15">
        <v>50</v>
      </c>
      <c r="M55" s="15">
        <f>0.545*0.39*0.12</f>
        <v>2.5506000000000001E-2</v>
      </c>
      <c r="N55" s="15" t="s">
        <v>547</v>
      </c>
    </row>
    <row r="56" spans="1:14" s="46" customFormat="1" ht="99" customHeight="1">
      <c r="A56" s="18"/>
      <c r="B56" s="40" t="s">
        <v>523</v>
      </c>
      <c r="C56" s="41" t="s">
        <v>528</v>
      </c>
      <c r="D56" s="42" t="s">
        <v>50</v>
      </c>
      <c r="E56" s="15" t="s">
        <v>699</v>
      </c>
      <c r="F56" s="15" t="s">
        <v>545</v>
      </c>
      <c r="G56" s="15" t="s">
        <v>452</v>
      </c>
      <c r="H56" s="15" t="s">
        <v>497</v>
      </c>
      <c r="I56" s="15" t="s">
        <v>239</v>
      </c>
      <c r="J56" s="43">
        <v>30000</v>
      </c>
      <c r="K56" s="44">
        <v>8809541282850</v>
      </c>
      <c r="L56" s="44">
        <v>28</v>
      </c>
      <c r="M56" s="15">
        <f>0.45*0.43*0.235</f>
        <v>4.5472499999999999E-2</v>
      </c>
      <c r="N56" s="15" t="s">
        <v>514</v>
      </c>
    </row>
    <row r="57" spans="1:14" s="46" customFormat="1" ht="99" customHeight="1">
      <c r="A57" s="18"/>
      <c r="B57" s="40" t="s">
        <v>524</v>
      </c>
      <c r="C57" s="41" t="s">
        <v>532</v>
      </c>
      <c r="D57" s="42" t="s">
        <v>50</v>
      </c>
      <c r="E57" s="15" t="s">
        <v>699</v>
      </c>
      <c r="F57" s="15" t="s">
        <v>545</v>
      </c>
      <c r="G57" s="15" t="s">
        <v>452</v>
      </c>
      <c r="H57" s="15" t="s">
        <v>497</v>
      </c>
      <c r="I57" s="15" t="s">
        <v>239</v>
      </c>
      <c r="J57" s="43">
        <v>30000</v>
      </c>
      <c r="K57" s="44">
        <v>8809541282898</v>
      </c>
      <c r="L57" s="44">
        <v>28</v>
      </c>
      <c r="M57" s="15">
        <f t="shared" ref="M57:M60" si="4">0.45*0.43*0.235</f>
        <v>4.5472499999999999E-2</v>
      </c>
      <c r="N57" s="15" t="s">
        <v>514</v>
      </c>
    </row>
    <row r="58" spans="1:14" s="46" customFormat="1" ht="99" customHeight="1">
      <c r="A58" s="18"/>
      <c r="B58" s="40" t="s">
        <v>525</v>
      </c>
      <c r="C58" s="41" t="s">
        <v>529</v>
      </c>
      <c r="D58" s="42" t="s">
        <v>50</v>
      </c>
      <c r="E58" s="15" t="s">
        <v>699</v>
      </c>
      <c r="F58" s="15" t="s">
        <v>545</v>
      </c>
      <c r="G58" s="15" t="s">
        <v>452</v>
      </c>
      <c r="H58" s="15" t="s">
        <v>497</v>
      </c>
      <c r="I58" s="15" t="s">
        <v>239</v>
      </c>
      <c r="J58" s="43">
        <v>30000</v>
      </c>
      <c r="K58" s="44">
        <v>8809541282881</v>
      </c>
      <c r="L58" s="44">
        <v>28</v>
      </c>
      <c r="M58" s="15">
        <f t="shared" si="4"/>
        <v>4.5472499999999999E-2</v>
      </c>
      <c r="N58" s="15" t="s">
        <v>514</v>
      </c>
    </row>
    <row r="59" spans="1:14" s="46" customFormat="1" ht="99" customHeight="1">
      <c r="A59" s="18"/>
      <c r="B59" s="40" t="s">
        <v>527</v>
      </c>
      <c r="C59" s="41" t="s">
        <v>530</v>
      </c>
      <c r="D59" s="42" t="s">
        <v>50</v>
      </c>
      <c r="E59" s="15" t="s">
        <v>699</v>
      </c>
      <c r="F59" s="15" t="s">
        <v>545</v>
      </c>
      <c r="G59" s="15" t="s">
        <v>452</v>
      </c>
      <c r="H59" s="15" t="s">
        <v>497</v>
      </c>
      <c r="I59" s="15" t="s">
        <v>239</v>
      </c>
      <c r="J59" s="43">
        <v>30000</v>
      </c>
      <c r="K59" s="44">
        <v>8809541282867</v>
      </c>
      <c r="L59" s="44">
        <v>28</v>
      </c>
      <c r="M59" s="15">
        <f t="shared" si="4"/>
        <v>4.5472499999999999E-2</v>
      </c>
      <c r="N59" s="15" t="s">
        <v>514</v>
      </c>
    </row>
    <row r="60" spans="1:14" s="46" customFormat="1" ht="99" customHeight="1">
      <c r="A60" s="18"/>
      <c r="B60" s="40" t="s">
        <v>526</v>
      </c>
      <c r="C60" s="41" t="s">
        <v>531</v>
      </c>
      <c r="D60" s="42" t="s">
        <v>50</v>
      </c>
      <c r="E60" s="15" t="s">
        <v>699</v>
      </c>
      <c r="F60" s="15" t="s">
        <v>545</v>
      </c>
      <c r="G60" s="15" t="s">
        <v>452</v>
      </c>
      <c r="H60" s="15" t="s">
        <v>497</v>
      </c>
      <c r="I60" s="15" t="s">
        <v>239</v>
      </c>
      <c r="J60" s="43">
        <v>30000</v>
      </c>
      <c r="K60" s="44">
        <v>8809541282874</v>
      </c>
      <c r="L60" s="44">
        <v>28</v>
      </c>
      <c r="M60" s="15">
        <f t="shared" si="4"/>
        <v>4.5472499999999999E-2</v>
      </c>
      <c r="N60" s="15" t="s">
        <v>514</v>
      </c>
    </row>
    <row r="61" spans="1:14" s="16" customFormat="1" ht="99" customHeight="1">
      <c r="A61" s="18"/>
      <c r="B61" s="40" t="s">
        <v>494</v>
      </c>
      <c r="C61" s="41" t="s">
        <v>495</v>
      </c>
      <c r="D61" s="42" t="s">
        <v>496</v>
      </c>
      <c r="E61" s="15" t="s">
        <v>699</v>
      </c>
      <c r="F61" s="15" t="s">
        <v>546</v>
      </c>
      <c r="G61" s="15" t="s">
        <v>452</v>
      </c>
      <c r="H61" s="15" t="s">
        <v>497</v>
      </c>
      <c r="I61" s="15" t="s">
        <v>239</v>
      </c>
      <c r="J61" s="43">
        <v>30000</v>
      </c>
      <c r="K61" s="44">
        <v>8809541282621</v>
      </c>
      <c r="L61" s="44">
        <v>28</v>
      </c>
      <c r="M61" s="15">
        <f>0.45*0.43*0.235</f>
        <v>4.5472499999999999E-2</v>
      </c>
      <c r="N61" s="15" t="s">
        <v>514</v>
      </c>
    </row>
    <row r="62" spans="1:14" s="17" customFormat="1" ht="99" customHeight="1">
      <c r="A62" s="18"/>
      <c r="B62" s="40" t="s">
        <v>498</v>
      </c>
      <c r="C62" s="41" t="s">
        <v>499</v>
      </c>
      <c r="D62" s="42" t="s">
        <v>496</v>
      </c>
      <c r="E62" s="15" t="s">
        <v>699</v>
      </c>
      <c r="F62" s="15" t="s">
        <v>546</v>
      </c>
      <c r="G62" s="15" t="s">
        <v>452</v>
      </c>
      <c r="H62" s="15" t="s">
        <v>497</v>
      </c>
      <c r="I62" s="15" t="s">
        <v>239</v>
      </c>
      <c r="J62" s="43">
        <v>30000</v>
      </c>
      <c r="K62" s="44">
        <v>8809541282669</v>
      </c>
      <c r="L62" s="44">
        <v>28</v>
      </c>
      <c r="M62" s="15">
        <f t="shared" ref="M62:M65" si="5">0.45*0.43*0.235</f>
        <v>4.5472499999999999E-2</v>
      </c>
      <c r="N62" s="15" t="s">
        <v>514</v>
      </c>
    </row>
    <row r="63" spans="1:14" s="17" customFormat="1" ht="99" customHeight="1">
      <c r="A63" s="18"/>
      <c r="B63" s="40" t="s">
        <v>500</v>
      </c>
      <c r="C63" s="41" t="s">
        <v>501</v>
      </c>
      <c r="D63" s="42" t="s">
        <v>496</v>
      </c>
      <c r="E63" s="15" t="s">
        <v>699</v>
      </c>
      <c r="F63" s="15" t="s">
        <v>546</v>
      </c>
      <c r="G63" s="15" t="s">
        <v>452</v>
      </c>
      <c r="H63" s="15" t="s">
        <v>497</v>
      </c>
      <c r="I63" s="15" t="s">
        <v>239</v>
      </c>
      <c r="J63" s="43">
        <v>30000</v>
      </c>
      <c r="K63" s="44">
        <v>8809541282652</v>
      </c>
      <c r="L63" s="44">
        <v>28</v>
      </c>
      <c r="M63" s="15">
        <f t="shared" si="5"/>
        <v>4.5472499999999999E-2</v>
      </c>
      <c r="N63" s="15" t="s">
        <v>514</v>
      </c>
    </row>
    <row r="64" spans="1:14" s="17" customFormat="1" ht="99" customHeight="1">
      <c r="A64" s="18"/>
      <c r="B64" s="40" t="s">
        <v>502</v>
      </c>
      <c r="C64" s="41" t="s">
        <v>503</v>
      </c>
      <c r="D64" s="42" t="s">
        <v>496</v>
      </c>
      <c r="E64" s="15" t="s">
        <v>699</v>
      </c>
      <c r="F64" s="15" t="s">
        <v>546</v>
      </c>
      <c r="G64" s="15" t="s">
        <v>452</v>
      </c>
      <c r="H64" s="15" t="s">
        <v>497</v>
      </c>
      <c r="I64" s="15" t="s">
        <v>239</v>
      </c>
      <c r="J64" s="43">
        <v>30000</v>
      </c>
      <c r="K64" s="44">
        <v>8809541282645</v>
      </c>
      <c r="L64" s="44">
        <v>28</v>
      </c>
      <c r="M64" s="15">
        <f t="shared" si="5"/>
        <v>4.5472499999999999E-2</v>
      </c>
      <c r="N64" s="15" t="s">
        <v>514</v>
      </c>
    </row>
    <row r="65" spans="1:14" s="17" customFormat="1" ht="99" customHeight="1">
      <c r="A65" s="18"/>
      <c r="B65" s="40" t="s">
        <v>504</v>
      </c>
      <c r="C65" s="41" t="s">
        <v>505</v>
      </c>
      <c r="D65" s="42" t="s">
        <v>496</v>
      </c>
      <c r="E65" s="15" t="s">
        <v>699</v>
      </c>
      <c r="F65" s="15" t="s">
        <v>546</v>
      </c>
      <c r="G65" s="15" t="s">
        <v>452</v>
      </c>
      <c r="H65" s="15" t="s">
        <v>497</v>
      </c>
      <c r="I65" s="15" t="s">
        <v>239</v>
      </c>
      <c r="J65" s="43">
        <v>30000</v>
      </c>
      <c r="K65" s="44">
        <v>8809541282638</v>
      </c>
      <c r="L65" s="44">
        <v>28</v>
      </c>
      <c r="M65" s="15">
        <f t="shared" si="5"/>
        <v>4.5472499999999999E-2</v>
      </c>
      <c r="N65" s="15" t="s">
        <v>514</v>
      </c>
    </row>
    <row r="66" spans="1:14" s="11" customFormat="1" ht="99" customHeight="1">
      <c r="A66" s="18"/>
      <c r="B66" s="40" t="s">
        <v>800</v>
      </c>
      <c r="C66" s="41" t="s">
        <v>801</v>
      </c>
      <c r="D66" s="42" t="s">
        <v>802</v>
      </c>
      <c r="E66" s="15" t="s">
        <v>803</v>
      </c>
      <c r="F66" s="15" t="s">
        <v>804</v>
      </c>
      <c r="G66" s="15" t="s">
        <v>449</v>
      </c>
      <c r="H66" s="15" t="s">
        <v>445</v>
      </c>
      <c r="I66" s="42" t="s">
        <v>506</v>
      </c>
      <c r="J66" s="43">
        <v>15000</v>
      </c>
      <c r="K66" s="44">
        <v>8809541282591</v>
      </c>
      <c r="L66" s="15">
        <v>24</v>
      </c>
      <c r="M66" s="15">
        <f>0.14*0.2*0.2</f>
        <v>5.6000000000000008E-3</v>
      </c>
      <c r="N66" s="15" t="s">
        <v>515</v>
      </c>
    </row>
    <row r="67" spans="1:14" s="17" customFormat="1" ht="99" customHeight="1">
      <c r="A67" s="18"/>
      <c r="B67" s="40" t="s">
        <v>425</v>
      </c>
      <c r="C67" s="41" t="s">
        <v>426</v>
      </c>
      <c r="D67" s="42" t="s">
        <v>248</v>
      </c>
      <c r="E67" s="15" t="s">
        <v>432</v>
      </c>
      <c r="F67" s="15" t="s">
        <v>427</v>
      </c>
      <c r="G67" s="15" t="s">
        <v>450</v>
      </c>
      <c r="H67" s="15" t="s">
        <v>433</v>
      </c>
      <c r="I67" s="15" t="s">
        <v>19</v>
      </c>
      <c r="J67" s="43">
        <v>30000</v>
      </c>
      <c r="K67" s="44" t="s">
        <v>832</v>
      </c>
      <c r="L67" s="15">
        <v>28</v>
      </c>
      <c r="M67" s="15">
        <f>0.55*0.14*0.59</f>
        <v>4.5430000000000005E-2</v>
      </c>
      <c r="N67" s="15" t="s">
        <v>514</v>
      </c>
    </row>
    <row r="68" spans="1:14" s="17" customFormat="1" ht="99" customHeight="1">
      <c r="A68" s="18"/>
      <c r="B68" s="40" t="s">
        <v>428</v>
      </c>
      <c r="C68" s="41" t="s">
        <v>429</v>
      </c>
      <c r="D68" s="42" t="s">
        <v>248</v>
      </c>
      <c r="E68" s="15" t="s">
        <v>432</v>
      </c>
      <c r="F68" s="15" t="s">
        <v>427</v>
      </c>
      <c r="G68" s="15" t="s">
        <v>450</v>
      </c>
      <c r="H68" s="15" t="s">
        <v>433</v>
      </c>
      <c r="I68" s="15" t="s">
        <v>19</v>
      </c>
      <c r="J68" s="43">
        <v>30000</v>
      </c>
      <c r="K68" s="44" t="s">
        <v>833</v>
      </c>
      <c r="L68" s="15">
        <v>28</v>
      </c>
      <c r="M68" s="15">
        <f>0.55*0.14*0.59</f>
        <v>4.5430000000000005E-2</v>
      </c>
      <c r="N68" s="15" t="s">
        <v>514</v>
      </c>
    </row>
    <row r="69" spans="1:14" s="17" customFormat="1" ht="99" customHeight="1">
      <c r="A69" s="18"/>
      <c r="B69" s="40" t="s">
        <v>430</v>
      </c>
      <c r="C69" s="41" t="s">
        <v>431</v>
      </c>
      <c r="D69" s="42" t="s">
        <v>248</v>
      </c>
      <c r="E69" s="15" t="s">
        <v>432</v>
      </c>
      <c r="F69" s="15" t="s">
        <v>427</v>
      </c>
      <c r="G69" s="15" t="s">
        <v>450</v>
      </c>
      <c r="H69" s="15" t="s">
        <v>433</v>
      </c>
      <c r="I69" s="15" t="s">
        <v>19</v>
      </c>
      <c r="J69" s="43">
        <v>30000</v>
      </c>
      <c r="K69" s="44" t="s">
        <v>834</v>
      </c>
      <c r="L69" s="15">
        <v>28</v>
      </c>
      <c r="M69" s="15">
        <f>0.55*0.14*0.59</f>
        <v>4.5430000000000005E-2</v>
      </c>
      <c r="N69" s="15" t="s">
        <v>514</v>
      </c>
    </row>
    <row r="70" spans="1:14" s="17" customFormat="1" ht="99" customHeight="1">
      <c r="A70" s="18"/>
      <c r="B70" s="40" t="s">
        <v>405</v>
      </c>
      <c r="C70" s="41" t="s">
        <v>406</v>
      </c>
      <c r="D70" s="42" t="s">
        <v>60</v>
      </c>
      <c r="E70" s="15" t="s">
        <v>403</v>
      </c>
      <c r="F70" s="15" t="s">
        <v>404</v>
      </c>
      <c r="G70" s="15" t="s">
        <v>448</v>
      </c>
      <c r="H70" s="15" t="s">
        <v>451</v>
      </c>
      <c r="I70" s="15" t="s">
        <v>19</v>
      </c>
      <c r="J70" s="43">
        <v>30000</v>
      </c>
      <c r="K70" s="44" t="s">
        <v>835</v>
      </c>
      <c r="L70" s="15">
        <v>28</v>
      </c>
      <c r="M70" s="15">
        <f t="shared" ref="M70:M79" si="6">0.56*0.18*0.56</f>
        <v>5.6448000000000005E-2</v>
      </c>
      <c r="N70" s="15" t="s">
        <v>514</v>
      </c>
    </row>
    <row r="71" spans="1:14" s="17" customFormat="1" ht="99" customHeight="1">
      <c r="A71" s="18"/>
      <c r="B71" s="40" t="s">
        <v>407</v>
      </c>
      <c r="C71" s="41" t="s">
        <v>408</v>
      </c>
      <c r="D71" s="42" t="s">
        <v>60</v>
      </c>
      <c r="E71" s="15" t="s">
        <v>403</v>
      </c>
      <c r="F71" s="15" t="s">
        <v>404</v>
      </c>
      <c r="G71" s="15" t="s">
        <v>448</v>
      </c>
      <c r="H71" s="15" t="s">
        <v>451</v>
      </c>
      <c r="I71" s="15" t="s">
        <v>19</v>
      </c>
      <c r="J71" s="43">
        <v>30000</v>
      </c>
      <c r="K71" s="65">
        <v>8809541282522</v>
      </c>
      <c r="L71" s="15">
        <v>28</v>
      </c>
      <c r="M71" s="15">
        <f t="shared" si="6"/>
        <v>5.6448000000000005E-2</v>
      </c>
      <c r="N71" s="15" t="s">
        <v>514</v>
      </c>
    </row>
    <row r="72" spans="1:14" s="17" customFormat="1" ht="99" customHeight="1">
      <c r="A72" s="18"/>
      <c r="B72" s="40" t="s">
        <v>409</v>
      </c>
      <c r="C72" s="41" t="s">
        <v>410</v>
      </c>
      <c r="D72" s="42" t="s">
        <v>60</v>
      </c>
      <c r="E72" s="15" t="s">
        <v>403</v>
      </c>
      <c r="F72" s="15" t="s">
        <v>404</v>
      </c>
      <c r="G72" s="15" t="s">
        <v>448</v>
      </c>
      <c r="H72" s="15" t="s">
        <v>451</v>
      </c>
      <c r="I72" s="15" t="s">
        <v>19</v>
      </c>
      <c r="J72" s="43">
        <v>30000</v>
      </c>
      <c r="K72" s="65">
        <v>8809541282508</v>
      </c>
      <c r="L72" s="15">
        <v>28</v>
      </c>
      <c r="M72" s="15">
        <f t="shared" si="6"/>
        <v>5.6448000000000005E-2</v>
      </c>
      <c r="N72" s="15" t="s">
        <v>514</v>
      </c>
    </row>
    <row r="73" spans="1:14" s="17" customFormat="1" ht="99" customHeight="1">
      <c r="A73" s="18"/>
      <c r="B73" s="40" t="s">
        <v>401</v>
      </c>
      <c r="C73" s="41" t="s">
        <v>402</v>
      </c>
      <c r="D73" s="42" t="s">
        <v>60</v>
      </c>
      <c r="E73" s="15" t="s">
        <v>403</v>
      </c>
      <c r="F73" s="15" t="s">
        <v>404</v>
      </c>
      <c r="G73" s="15" t="s">
        <v>448</v>
      </c>
      <c r="H73" s="15" t="s">
        <v>451</v>
      </c>
      <c r="I73" s="15" t="s">
        <v>19</v>
      </c>
      <c r="J73" s="43">
        <v>30000</v>
      </c>
      <c r="K73" s="44" t="s">
        <v>836</v>
      </c>
      <c r="L73" s="15">
        <v>28</v>
      </c>
      <c r="M73" s="15">
        <f>0.56*0.18*0.56</f>
        <v>5.6448000000000005E-2</v>
      </c>
      <c r="N73" s="15" t="s">
        <v>514</v>
      </c>
    </row>
    <row r="74" spans="1:14" s="17" customFormat="1" ht="99" customHeight="1">
      <c r="A74" s="18"/>
      <c r="B74" s="40" t="s">
        <v>411</v>
      </c>
      <c r="C74" s="41" t="s">
        <v>412</v>
      </c>
      <c r="D74" s="42" t="s">
        <v>60</v>
      </c>
      <c r="E74" s="15" t="s">
        <v>403</v>
      </c>
      <c r="F74" s="15" t="s">
        <v>404</v>
      </c>
      <c r="G74" s="15" t="s">
        <v>448</v>
      </c>
      <c r="H74" s="15" t="s">
        <v>451</v>
      </c>
      <c r="I74" s="15" t="s">
        <v>19</v>
      </c>
      <c r="J74" s="43">
        <v>30000</v>
      </c>
      <c r="K74" s="65">
        <v>8809541282461</v>
      </c>
      <c r="L74" s="15">
        <v>28</v>
      </c>
      <c r="M74" s="15">
        <f t="shared" si="6"/>
        <v>5.6448000000000005E-2</v>
      </c>
      <c r="N74" s="15" t="s">
        <v>514</v>
      </c>
    </row>
    <row r="75" spans="1:14" s="17" customFormat="1" ht="99" customHeight="1">
      <c r="A75" s="18"/>
      <c r="B75" s="40" t="s">
        <v>415</v>
      </c>
      <c r="C75" s="41" t="s">
        <v>416</v>
      </c>
      <c r="D75" s="42" t="s">
        <v>60</v>
      </c>
      <c r="E75" s="15" t="s">
        <v>403</v>
      </c>
      <c r="F75" s="15" t="s">
        <v>404</v>
      </c>
      <c r="G75" s="15" t="s">
        <v>452</v>
      </c>
      <c r="H75" s="15" t="s">
        <v>453</v>
      </c>
      <c r="I75" s="15" t="s">
        <v>19</v>
      </c>
      <c r="J75" s="43">
        <v>30000</v>
      </c>
      <c r="K75" s="65">
        <v>8809541282454</v>
      </c>
      <c r="L75" s="15">
        <v>28</v>
      </c>
      <c r="M75" s="15">
        <f t="shared" si="6"/>
        <v>5.6448000000000005E-2</v>
      </c>
      <c r="N75" s="15" t="s">
        <v>514</v>
      </c>
    </row>
    <row r="76" spans="1:14" s="17" customFormat="1" ht="99" customHeight="1">
      <c r="A76" s="18"/>
      <c r="B76" s="40" t="s">
        <v>417</v>
      </c>
      <c r="C76" s="41" t="s">
        <v>418</v>
      </c>
      <c r="D76" s="42" t="s">
        <v>60</v>
      </c>
      <c r="E76" s="15" t="s">
        <v>403</v>
      </c>
      <c r="F76" s="15" t="s">
        <v>404</v>
      </c>
      <c r="G76" s="15" t="s">
        <v>452</v>
      </c>
      <c r="H76" s="15" t="s">
        <v>453</v>
      </c>
      <c r="I76" s="15" t="s">
        <v>19</v>
      </c>
      <c r="J76" s="43">
        <v>30000</v>
      </c>
      <c r="K76" s="65">
        <v>8809541282539</v>
      </c>
      <c r="L76" s="15">
        <v>28</v>
      </c>
      <c r="M76" s="15">
        <f t="shared" si="6"/>
        <v>5.6448000000000005E-2</v>
      </c>
      <c r="N76" s="15" t="s">
        <v>514</v>
      </c>
    </row>
    <row r="77" spans="1:14" s="17" customFormat="1" ht="99" customHeight="1">
      <c r="A77" s="18"/>
      <c r="B77" s="40" t="s">
        <v>419</v>
      </c>
      <c r="C77" s="41" t="s">
        <v>420</v>
      </c>
      <c r="D77" s="42" t="s">
        <v>60</v>
      </c>
      <c r="E77" s="15" t="s">
        <v>403</v>
      </c>
      <c r="F77" s="15" t="s">
        <v>404</v>
      </c>
      <c r="G77" s="15" t="s">
        <v>452</v>
      </c>
      <c r="H77" s="15" t="s">
        <v>453</v>
      </c>
      <c r="I77" s="15" t="s">
        <v>19</v>
      </c>
      <c r="J77" s="43">
        <v>30000</v>
      </c>
      <c r="K77" s="65">
        <v>8809541282515</v>
      </c>
      <c r="L77" s="15">
        <v>28</v>
      </c>
      <c r="M77" s="15">
        <f t="shared" si="6"/>
        <v>5.6448000000000005E-2</v>
      </c>
      <c r="N77" s="15" t="s">
        <v>514</v>
      </c>
    </row>
    <row r="78" spans="1:14" s="17" customFormat="1" ht="99" customHeight="1">
      <c r="A78" s="18"/>
      <c r="B78" s="40" t="s">
        <v>413</v>
      </c>
      <c r="C78" s="41" t="s">
        <v>414</v>
      </c>
      <c r="D78" s="42" t="s">
        <v>60</v>
      </c>
      <c r="E78" s="15" t="s">
        <v>403</v>
      </c>
      <c r="F78" s="15" t="s">
        <v>404</v>
      </c>
      <c r="G78" s="15" t="s">
        <v>452</v>
      </c>
      <c r="H78" s="15" t="s">
        <v>453</v>
      </c>
      <c r="I78" s="15" t="s">
        <v>19</v>
      </c>
      <c r="J78" s="43">
        <v>30000</v>
      </c>
      <c r="K78" s="65">
        <v>8809541282492</v>
      </c>
      <c r="L78" s="15">
        <v>28</v>
      </c>
      <c r="M78" s="15">
        <f t="shared" si="6"/>
        <v>5.6448000000000005E-2</v>
      </c>
      <c r="N78" s="15" t="s">
        <v>514</v>
      </c>
    </row>
    <row r="79" spans="1:14" s="17" customFormat="1" ht="99" customHeight="1">
      <c r="A79" s="18"/>
      <c r="B79" s="40" t="s">
        <v>421</v>
      </c>
      <c r="C79" s="41" t="s">
        <v>422</v>
      </c>
      <c r="D79" s="42" t="s">
        <v>60</v>
      </c>
      <c r="E79" s="15" t="s">
        <v>403</v>
      </c>
      <c r="F79" s="15" t="s">
        <v>404</v>
      </c>
      <c r="G79" s="15" t="s">
        <v>452</v>
      </c>
      <c r="H79" s="15" t="s">
        <v>453</v>
      </c>
      <c r="I79" s="15" t="s">
        <v>19</v>
      </c>
      <c r="J79" s="43">
        <v>30000</v>
      </c>
      <c r="K79" s="65">
        <v>8809541282478</v>
      </c>
      <c r="L79" s="15">
        <v>28</v>
      </c>
      <c r="M79" s="15">
        <f t="shared" si="6"/>
        <v>5.6448000000000005E-2</v>
      </c>
      <c r="N79" s="15" t="s">
        <v>514</v>
      </c>
    </row>
    <row r="80" spans="1:14" s="17" customFormat="1" ht="99" customHeight="1">
      <c r="A80" s="18"/>
      <c r="B80" s="40" t="s">
        <v>396</v>
      </c>
      <c r="C80" s="41" t="s">
        <v>397</v>
      </c>
      <c r="D80" s="42" t="s">
        <v>398</v>
      </c>
      <c r="E80" s="15" t="s">
        <v>399</v>
      </c>
      <c r="F80" s="15" t="s">
        <v>400</v>
      </c>
      <c r="G80" s="15" t="s">
        <v>454</v>
      </c>
      <c r="H80" s="15" t="s">
        <v>455</v>
      </c>
      <c r="I80" s="15" t="s">
        <v>20</v>
      </c>
      <c r="J80" s="43">
        <v>20000</v>
      </c>
      <c r="K80" s="65">
        <v>8809541282386</v>
      </c>
      <c r="L80" s="15">
        <v>56</v>
      </c>
      <c r="M80" s="15">
        <f>0.51*0.29*0.15</f>
        <v>2.2185E-2</v>
      </c>
      <c r="N80" s="15" t="s">
        <v>515</v>
      </c>
    </row>
    <row r="81" spans="1:14" s="17" customFormat="1" ht="99" customHeight="1">
      <c r="A81" s="18"/>
      <c r="B81" s="40" t="s">
        <v>384</v>
      </c>
      <c r="C81" s="41" t="s">
        <v>385</v>
      </c>
      <c r="D81" s="42" t="s">
        <v>44</v>
      </c>
      <c r="E81" s="15" t="s">
        <v>812</v>
      </c>
      <c r="F81" s="15" t="s">
        <v>813</v>
      </c>
      <c r="G81" s="15" t="s">
        <v>456</v>
      </c>
      <c r="H81" s="15" t="s">
        <v>434</v>
      </c>
      <c r="I81" s="15" t="s">
        <v>20</v>
      </c>
      <c r="J81" s="43">
        <v>30000</v>
      </c>
      <c r="K81" s="65">
        <v>8809541282393</v>
      </c>
      <c r="L81" s="15">
        <v>40</v>
      </c>
      <c r="M81" s="15">
        <v>0.04</v>
      </c>
      <c r="N81" s="15" t="s">
        <v>514</v>
      </c>
    </row>
    <row r="82" spans="1:14" s="17" customFormat="1" ht="99" customHeight="1">
      <c r="A82" s="18"/>
      <c r="B82" s="40" t="s">
        <v>388</v>
      </c>
      <c r="C82" s="41" t="s">
        <v>389</v>
      </c>
      <c r="D82" s="42" t="s">
        <v>44</v>
      </c>
      <c r="E82" s="15" t="s">
        <v>812</v>
      </c>
      <c r="F82" s="15" t="s">
        <v>813</v>
      </c>
      <c r="G82" s="15" t="s">
        <v>456</v>
      </c>
      <c r="H82" s="15" t="s">
        <v>434</v>
      </c>
      <c r="I82" s="15" t="s">
        <v>20</v>
      </c>
      <c r="J82" s="43">
        <v>30000</v>
      </c>
      <c r="K82" s="65">
        <v>8809541282416</v>
      </c>
      <c r="L82" s="15">
        <v>40</v>
      </c>
      <c r="M82" s="15">
        <v>0.04</v>
      </c>
      <c r="N82" s="15" t="s">
        <v>514</v>
      </c>
    </row>
    <row r="83" spans="1:14" s="17" customFormat="1" ht="99" customHeight="1">
      <c r="A83" s="18"/>
      <c r="B83" s="40" t="s">
        <v>390</v>
      </c>
      <c r="C83" s="41" t="s">
        <v>391</v>
      </c>
      <c r="D83" s="42" t="s">
        <v>44</v>
      </c>
      <c r="E83" s="15" t="s">
        <v>812</v>
      </c>
      <c r="F83" s="15" t="s">
        <v>813</v>
      </c>
      <c r="G83" s="15" t="s">
        <v>456</v>
      </c>
      <c r="H83" s="15" t="s">
        <v>434</v>
      </c>
      <c r="I83" s="15" t="s">
        <v>20</v>
      </c>
      <c r="J83" s="43">
        <v>30000</v>
      </c>
      <c r="K83" s="65">
        <v>8809541282423</v>
      </c>
      <c r="L83" s="15">
        <v>40</v>
      </c>
      <c r="M83" s="15">
        <v>0.04</v>
      </c>
      <c r="N83" s="15" t="s">
        <v>514</v>
      </c>
    </row>
    <row r="84" spans="1:14" s="17" customFormat="1" ht="99" customHeight="1">
      <c r="A84" s="18"/>
      <c r="B84" s="40" t="s">
        <v>392</v>
      </c>
      <c r="C84" s="41" t="s">
        <v>393</v>
      </c>
      <c r="D84" s="42" t="s">
        <v>44</v>
      </c>
      <c r="E84" s="15" t="s">
        <v>812</v>
      </c>
      <c r="F84" s="15" t="s">
        <v>813</v>
      </c>
      <c r="G84" s="15" t="s">
        <v>456</v>
      </c>
      <c r="H84" s="15" t="s">
        <v>434</v>
      </c>
      <c r="I84" s="15" t="s">
        <v>20</v>
      </c>
      <c r="J84" s="43">
        <v>30000</v>
      </c>
      <c r="K84" s="65">
        <v>8809541282430</v>
      </c>
      <c r="L84" s="15">
        <v>40</v>
      </c>
      <c r="M84" s="15">
        <v>0.04</v>
      </c>
      <c r="N84" s="15" t="s">
        <v>514</v>
      </c>
    </row>
    <row r="85" spans="1:14" s="17" customFormat="1" ht="99" customHeight="1">
      <c r="A85" s="18"/>
      <c r="B85" s="40" t="s">
        <v>386</v>
      </c>
      <c r="C85" s="41" t="s">
        <v>387</v>
      </c>
      <c r="D85" s="42" t="s">
        <v>44</v>
      </c>
      <c r="E85" s="15" t="s">
        <v>812</v>
      </c>
      <c r="F85" s="15" t="s">
        <v>813</v>
      </c>
      <c r="G85" s="15" t="s">
        <v>456</v>
      </c>
      <c r="H85" s="15" t="s">
        <v>434</v>
      </c>
      <c r="I85" s="15" t="s">
        <v>20</v>
      </c>
      <c r="J85" s="43">
        <v>30000</v>
      </c>
      <c r="K85" s="65">
        <v>8809541282409</v>
      </c>
      <c r="L85" s="15">
        <v>40</v>
      </c>
      <c r="M85" s="15">
        <v>0.04</v>
      </c>
      <c r="N85" s="15" t="s">
        <v>514</v>
      </c>
    </row>
    <row r="86" spans="1:14" s="11" customFormat="1" ht="99" customHeight="1">
      <c r="A86" s="18"/>
      <c r="B86" s="40" t="s">
        <v>362</v>
      </c>
      <c r="C86" s="41" t="s">
        <v>363</v>
      </c>
      <c r="D86" s="42" t="s">
        <v>44</v>
      </c>
      <c r="E86" s="15" t="s">
        <v>365</v>
      </c>
      <c r="F86" s="15" t="s">
        <v>379</v>
      </c>
      <c r="G86" s="15" t="s">
        <v>457</v>
      </c>
      <c r="H86" s="15" t="s">
        <v>458</v>
      </c>
      <c r="I86" s="15" t="s">
        <v>20</v>
      </c>
      <c r="J86" s="43">
        <v>25000</v>
      </c>
      <c r="K86" s="65">
        <v>8809541282263</v>
      </c>
      <c r="L86" s="15">
        <v>56</v>
      </c>
      <c r="M86" s="15">
        <f>0.33*0.25*0.18</f>
        <v>1.485E-2</v>
      </c>
      <c r="N86" s="15" t="s">
        <v>514</v>
      </c>
    </row>
    <row r="87" spans="1:14" s="11" customFormat="1" ht="99" customHeight="1">
      <c r="A87" s="18"/>
      <c r="B87" s="40" t="s">
        <v>366</v>
      </c>
      <c r="C87" s="41" t="s">
        <v>367</v>
      </c>
      <c r="D87" s="42" t="s">
        <v>364</v>
      </c>
      <c r="E87" s="15" t="s">
        <v>365</v>
      </c>
      <c r="F87" s="15" t="s">
        <v>379</v>
      </c>
      <c r="G87" s="15" t="s">
        <v>457</v>
      </c>
      <c r="H87" s="15" t="s">
        <v>458</v>
      </c>
      <c r="I87" s="15" t="s">
        <v>20</v>
      </c>
      <c r="J87" s="43">
        <v>25000</v>
      </c>
      <c r="K87" s="65">
        <v>8809541282270</v>
      </c>
      <c r="L87" s="15">
        <v>56</v>
      </c>
      <c r="M87" s="15">
        <f t="shared" ref="M87:M89" si="7">0.33*0.25*0.18</f>
        <v>1.485E-2</v>
      </c>
      <c r="N87" s="15" t="s">
        <v>514</v>
      </c>
    </row>
    <row r="88" spans="1:14" s="11" customFormat="1" ht="99" customHeight="1">
      <c r="A88" s="18"/>
      <c r="B88" s="40" t="s">
        <v>368</v>
      </c>
      <c r="C88" s="41" t="s">
        <v>369</v>
      </c>
      <c r="D88" s="42" t="s">
        <v>364</v>
      </c>
      <c r="E88" s="15" t="s">
        <v>365</v>
      </c>
      <c r="F88" s="15" t="s">
        <v>379</v>
      </c>
      <c r="G88" s="15" t="s">
        <v>457</v>
      </c>
      <c r="H88" s="15" t="s">
        <v>458</v>
      </c>
      <c r="I88" s="15" t="s">
        <v>20</v>
      </c>
      <c r="J88" s="43">
        <v>25000</v>
      </c>
      <c r="K88" s="65">
        <v>8809541282287</v>
      </c>
      <c r="L88" s="15">
        <v>56</v>
      </c>
      <c r="M88" s="15">
        <f t="shared" si="7"/>
        <v>1.485E-2</v>
      </c>
      <c r="N88" s="15" t="s">
        <v>514</v>
      </c>
    </row>
    <row r="89" spans="1:14" s="11" customFormat="1" ht="99" customHeight="1">
      <c r="A89" s="18"/>
      <c r="B89" s="40" t="s">
        <v>370</v>
      </c>
      <c r="C89" s="41" t="s">
        <v>371</v>
      </c>
      <c r="D89" s="42" t="s">
        <v>364</v>
      </c>
      <c r="E89" s="15" t="s">
        <v>365</v>
      </c>
      <c r="F89" s="15" t="s">
        <v>379</v>
      </c>
      <c r="G89" s="15" t="s">
        <v>457</v>
      </c>
      <c r="H89" s="15" t="s">
        <v>458</v>
      </c>
      <c r="I89" s="15" t="s">
        <v>20</v>
      </c>
      <c r="J89" s="43">
        <v>25000</v>
      </c>
      <c r="K89" s="65">
        <v>8809541282294</v>
      </c>
      <c r="L89" s="15">
        <v>56</v>
      </c>
      <c r="M89" s="15">
        <f t="shared" si="7"/>
        <v>1.485E-2</v>
      </c>
      <c r="N89" s="15" t="s">
        <v>514</v>
      </c>
    </row>
    <row r="90" spans="1:14" s="11" customFormat="1" ht="99" customHeight="1">
      <c r="A90" s="18"/>
      <c r="B90" s="40" t="s">
        <v>352</v>
      </c>
      <c r="C90" s="41" t="s">
        <v>353</v>
      </c>
      <c r="D90" s="42" t="s">
        <v>44</v>
      </c>
      <c r="E90" s="15" t="s">
        <v>355</v>
      </c>
      <c r="F90" s="15" t="s">
        <v>378</v>
      </c>
      <c r="G90" s="15" t="s">
        <v>454</v>
      </c>
      <c r="H90" s="15" t="s">
        <v>459</v>
      </c>
      <c r="I90" s="15" t="s">
        <v>20</v>
      </c>
      <c r="J90" s="43">
        <v>20000</v>
      </c>
      <c r="K90" s="65">
        <v>8809541282225</v>
      </c>
      <c r="L90" s="15">
        <v>54</v>
      </c>
      <c r="M90" s="15">
        <f>0.35*0.35*0.14</f>
        <v>1.7149999999999999E-2</v>
      </c>
      <c r="N90" s="15" t="s">
        <v>516</v>
      </c>
    </row>
    <row r="91" spans="1:14" s="11" customFormat="1" ht="99" customHeight="1">
      <c r="A91" s="18"/>
      <c r="B91" s="40" t="s">
        <v>356</v>
      </c>
      <c r="C91" s="41" t="s">
        <v>357</v>
      </c>
      <c r="D91" s="42" t="s">
        <v>354</v>
      </c>
      <c r="E91" s="15" t="s">
        <v>355</v>
      </c>
      <c r="F91" s="15" t="s">
        <v>378</v>
      </c>
      <c r="G91" s="15" t="s">
        <v>454</v>
      </c>
      <c r="H91" s="15" t="s">
        <v>459</v>
      </c>
      <c r="I91" s="15" t="s">
        <v>20</v>
      </c>
      <c r="J91" s="43">
        <v>20000</v>
      </c>
      <c r="K91" s="65">
        <v>8809541282232</v>
      </c>
      <c r="L91" s="15">
        <v>54</v>
      </c>
      <c r="M91" s="15">
        <f t="shared" ref="M91:M93" si="8">0.35*0.35*0.14</f>
        <v>1.7149999999999999E-2</v>
      </c>
      <c r="N91" s="15" t="s">
        <v>516</v>
      </c>
    </row>
    <row r="92" spans="1:14" s="11" customFormat="1" ht="99" customHeight="1">
      <c r="A92" s="18"/>
      <c r="B92" s="40" t="s">
        <v>358</v>
      </c>
      <c r="C92" s="41" t="s">
        <v>359</v>
      </c>
      <c r="D92" s="42" t="s">
        <v>354</v>
      </c>
      <c r="E92" s="15" t="s">
        <v>355</v>
      </c>
      <c r="F92" s="15" t="s">
        <v>378</v>
      </c>
      <c r="G92" s="15" t="s">
        <v>454</v>
      </c>
      <c r="H92" s="15" t="s">
        <v>459</v>
      </c>
      <c r="I92" s="15" t="s">
        <v>20</v>
      </c>
      <c r="J92" s="43">
        <v>20000</v>
      </c>
      <c r="K92" s="65">
        <v>8809541282249</v>
      </c>
      <c r="L92" s="15">
        <v>54</v>
      </c>
      <c r="M92" s="15">
        <f t="shared" si="8"/>
        <v>1.7149999999999999E-2</v>
      </c>
      <c r="N92" s="15" t="s">
        <v>516</v>
      </c>
    </row>
    <row r="93" spans="1:14" s="11" customFormat="1" ht="99" customHeight="1">
      <c r="A93" s="18"/>
      <c r="B93" s="40" t="s">
        <v>360</v>
      </c>
      <c r="C93" s="41" t="s">
        <v>361</v>
      </c>
      <c r="D93" s="42" t="s">
        <v>354</v>
      </c>
      <c r="E93" s="15" t="s">
        <v>355</v>
      </c>
      <c r="F93" s="15" t="s">
        <v>378</v>
      </c>
      <c r="G93" s="15" t="s">
        <v>454</v>
      </c>
      <c r="H93" s="15" t="s">
        <v>459</v>
      </c>
      <c r="I93" s="15" t="s">
        <v>20</v>
      </c>
      <c r="J93" s="43">
        <v>20000</v>
      </c>
      <c r="K93" s="65">
        <v>8809541282256</v>
      </c>
      <c r="L93" s="15">
        <v>54</v>
      </c>
      <c r="M93" s="15">
        <f t="shared" si="8"/>
        <v>1.7149999999999999E-2</v>
      </c>
      <c r="N93" s="15" t="s">
        <v>516</v>
      </c>
    </row>
    <row r="94" spans="1:14" s="11" customFormat="1" ht="99" customHeight="1">
      <c r="A94" s="18"/>
      <c r="B94" s="40" t="s">
        <v>315</v>
      </c>
      <c r="C94" s="41" t="s">
        <v>316</v>
      </c>
      <c r="D94" s="42" t="s">
        <v>317</v>
      </c>
      <c r="E94" s="15" t="s">
        <v>700</v>
      </c>
      <c r="F94" s="15" t="s">
        <v>318</v>
      </c>
      <c r="G94" s="15" t="s">
        <v>676</v>
      </c>
      <c r="H94" s="15" t="s">
        <v>435</v>
      </c>
      <c r="I94" s="15" t="s">
        <v>677</v>
      </c>
      <c r="J94" s="43">
        <v>35000</v>
      </c>
      <c r="K94" s="65">
        <v>8809541282157</v>
      </c>
      <c r="L94" s="15">
        <v>56</v>
      </c>
      <c r="M94" s="15">
        <f>0.372*0.31*0.253</f>
        <v>2.9175959999999997E-2</v>
      </c>
      <c r="N94" s="15" t="s">
        <v>517</v>
      </c>
    </row>
    <row r="95" spans="1:14" s="11" customFormat="1" ht="99" customHeight="1">
      <c r="A95" s="18"/>
      <c r="B95" s="40" t="s">
        <v>319</v>
      </c>
      <c r="C95" s="41" t="s">
        <v>320</v>
      </c>
      <c r="D95" s="42" t="s">
        <v>317</v>
      </c>
      <c r="E95" s="15" t="s">
        <v>700</v>
      </c>
      <c r="F95" s="15" t="s">
        <v>318</v>
      </c>
      <c r="G95" s="15" t="s">
        <v>676</v>
      </c>
      <c r="H95" s="15" t="s">
        <v>435</v>
      </c>
      <c r="I95" s="15" t="s">
        <v>677</v>
      </c>
      <c r="J95" s="43">
        <v>35000</v>
      </c>
      <c r="K95" s="65">
        <v>8809541282157</v>
      </c>
      <c r="L95" s="15">
        <v>56</v>
      </c>
      <c r="M95" s="15">
        <f>0.372*0.31*0.253</f>
        <v>2.9175959999999997E-2</v>
      </c>
      <c r="N95" s="15" t="s">
        <v>517</v>
      </c>
    </row>
    <row r="96" spans="1:14" s="11" customFormat="1" ht="99" customHeight="1">
      <c r="A96" s="18"/>
      <c r="B96" s="40" t="s">
        <v>321</v>
      </c>
      <c r="C96" s="41" t="s">
        <v>322</v>
      </c>
      <c r="D96" s="42" t="s">
        <v>317</v>
      </c>
      <c r="E96" s="15" t="s">
        <v>700</v>
      </c>
      <c r="F96" s="15" t="s">
        <v>318</v>
      </c>
      <c r="G96" s="15" t="s">
        <v>676</v>
      </c>
      <c r="H96" s="15" t="s">
        <v>435</v>
      </c>
      <c r="I96" s="15" t="s">
        <v>677</v>
      </c>
      <c r="J96" s="43">
        <v>35000</v>
      </c>
      <c r="K96" s="65">
        <v>8809541282164</v>
      </c>
      <c r="L96" s="15">
        <v>56</v>
      </c>
      <c r="M96" s="15">
        <f>0.372*0.31*0.253</f>
        <v>2.9175959999999997E-2</v>
      </c>
      <c r="N96" s="15" t="s">
        <v>517</v>
      </c>
    </row>
    <row r="97" spans="1:14" s="11" customFormat="1" ht="99" customHeight="1">
      <c r="A97" s="18"/>
      <c r="B97" s="40" t="s">
        <v>323</v>
      </c>
      <c r="C97" s="41" t="s">
        <v>324</v>
      </c>
      <c r="D97" s="42" t="s">
        <v>317</v>
      </c>
      <c r="E97" s="15" t="s">
        <v>700</v>
      </c>
      <c r="F97" s="15" t="s">
        <v>318</v>
      </c>
      <c r="G97" s="15" t="s">
        <v>676</v>
      </c>
      <c r="H97" s="15" t="s">
        <v>435</v>
      </c>
      <c r="I97" s="15" t="s">
        <v>677</v>
      </c>
      <c r="J97" s="43">
        <v>35000</v>
      </c>
      <c r="K97" s="65">
        <v>8809541282096</v>
      </c>
      <c r="L97" s="15">
        <v>56</v>
      </c>
      <c r="M97" s="15">
        <f>0.372*0.31*0.253</f>
        <v>2.9175959999999997E-2</v>
      </c>
      <c r="N97" s="15" t="s">
        <v>517</v>
      </c>
    </row>
    <row r="98" spans="1:14" s="11" customFormat="1" ht="99" customHeight="1">
      <c r="A98" s="18"/>
      <c r="B98" s="40" t="s">
        <v>325</v>
      </c>
      <c r="C98" s="41" t="s">
        <v>326</v>
      </c>
      <c r="D98" s="42" t="s">
        <v>317</v>
      </c>
      <c r="E98" s="15" t="s">
        <v>700</v>
      </c>
      <c r="F98" s="15" t="s">
        <v>318</v>
      </c>
      <c r="G98" s="15" t="s">
        <v>676</v>
      </c>
      <c r="H98" s="15" t="s">
        <v>435</v>
      </c>
      <c r="I98" s="15" t="s">
        <v>677</v>
      </c>
      <c r="J98" s="43">
        <v>35000</v>
      </c>
      <c r="K98" s="65">
        <v>8809541282072</v>
      </c>
      <c r="L98" s="15">
        <v>56</v>
      </c>
      <c r="M98" s="15">
        <f>0.372*0.31*0.253</f>
        <v>2.9175959999999997E-2</v>
      </c>
      <c r="N98" s="15" t="s">
        <v>517</v>
      </c>
    </row>
    <row r="99" spans="1:14" s="11" customFormat="1" ht="99" customHeight="1">
      <c r="A99" s="18"/>
      <c r="B99" s="40" t="s">
        <v>327</v>
      </c>
      <c r="C99" s="41" t="s">
        <v>332</v>
      </c>
      <c r="D99" s="42" t="s">
        <v>337</v>
      </c>
      <c r="E99" s="15" t="s">
        <v>338</v>
      </c>
      <c r="F99" s="15" t="s">
        <v>339</v>
      </c>
      <c r="G99" s="15" t="s">
        <v>757</v>
      </c>
      <c r="H99" s="15" t="s">
        <v>460</v>
      </c>
      <c r="I99" s="15" t="s">
        <v>758</v>
      </c>
      <c r="J99" s="43">
        <v>30000</v>
      </c>
      <c r="K99" s="65">
        <v>8809541282126</v>
      </c>
      <c r="L99" s="15">
        <v>24</v>
      </c>
      <c r="M99" s="15">
        <f>0.41*0.34*0.23</f>
        <v>3.2062E-2</v>
      </c>
      <c r="N99" s="15" t="s">
        <v>515</v>
      </c>
    </row>
    <row r="100" spans="1:14" s="11" customFormat="1" ht="99" customHeight="1">
      <c r="A100" s="18"/>
      <c r="B100" s="40" t="s">
        <v>328</v>
      </c>
      <c r="C100" s="41" t="s">
        <v>333</v>
      </c>
      <c r="D100" s="42" t="s">
        <v>337</v>
      </c>
      <c r="E100" s="15" t="s">
        <v>338</v>
      </c>
      <c r="F100" s="15" t="s">
        <v>339</v>
      </c>
      <c r="G100" s="15" t="s">
        <v>757</v>
      </c>
      <c r="H100" s="15" t="s">
        <v>460</v>
      </c>
      <c r="I100" s="15" t="s">
        <v>758</v>
      </c>
      <c r="J100" s="43">
        <v>30000</v>
      </c>
      <c r="K100" s="65">
        <v>8809541282102</v>
      </c>
      <c r="L100" s="15">
        <v>24</v>
      </c>
      <c r="M100" s="15">
        <f>0.41*0.34*0.23</f>
        <v>3.2062E-2</v>
      </c>
      <c r="N100" s="15" t="s">
        <v>515</v>
      </c>
    </row>
    <row r="101" spans="1:14" s="11" customFormat="1" ht="99" customHeight="1">
      <c r="A101" s="18"/>
      <c r="B101" s="40" t="s">
        <v>329</v>
      </c>
      <c r="C101" s="41" t="s">
        <v>334</v>
      </c>
      <c r="D101" s="42" t="s">
        <v>337</v>
      </c>
      <c r="E101" s="15" t="s">
        <v>338</v>
      </c>
      <c r="F101" s="15" t="s">
        <v>339</v>
      </c>
      <c r="G101" s="15" t="s">
        <v>757</v>
      </c>
      <c r="H101" s="15" t="s">
        <v>460</v>
      </c>
      <c r="I101" s="15" t="s">
        <v>758</v>
      </c>
      <c r="J101" s="43">
        <v>30000</v>
      </c>
      <c r="K101" s="65">
        <v>8809541282119</v>
      </c>
      <c r="L101" s="15">
        <v>24</v>
      </c>
      <c r="M101" s="15">
        <f t="shared" ref="M101:M103" si="9">0.43*0.41*0.23</f>
        <v>4.0548999999999995E-2</v>
      </c>
      <c r="N101" s="15" t="s">
        <v>515</v>
      </c>
    </row>
    <row r="102" spans="1:14" s="11" customFormat="1" ht="99" customHeight="1">
      <c r="A102" s="18"/>
      <c r="B102" s="40" t="s">
        <v>331</v>
      </c>
      <c r="C102" s="41" t="s">
        <v>335</v>
      </c>
      <c r="D102" s="42" t="s">
        <v>337</v>
      </c>
      <c r="E102" s="15" t="s">
        <v>338</v>
      </c>
      <c r="F102" s="15" t="s">
        <v>339</v>
      </c>
      <c r="G102" s="15" t="s">
        <v>757</v>
      </c>
      <c r="H102" s="15" t="s">
        <v>460</v>
      </c>
      <c r="I102" s="15" t="s">
        <v>758</v>
      </c>
      <c r="J102" s="43">
        <v>30000</v>
      </c>
      <c r="K102" s="65">
        <v>8809541282133</v>
      </c>
      <c r="L102" s="15">
        <v>24</v>
      </c>
      <c r="M102" s="15">
        <f t="shared" si="9"/>
        <v>4.0548999999999995E-2</v>
      </c>
      <c r="N102" s="15" t="s">
        <v>515</v>
      </c>
    </row>
    <row r="103" spans="1:14" s="11" customFormat="1" ht="99" customHeight="1">
      <c r="A103" s="18"/>
      <c r="B103" s="40" t="s">
        <v>330</v>
      </c>
      <c r="C103" s="41" t="s">
        <v>336</v>
      </c>
      <c r="D103" s="42" t="s">
        <v>337</v>
      </c>
      <c r="E103" s="15" t="s">
        <v>338</v>
      </c>
      <c r="F103" s="15" t="s">
        <v>339</v>
      </c>
      <c r="G103" s="15" t="s">
        <v>757</v>
      </c>
      <c r="H103" s="15" t="s">
        <v>460</v>
      </c>
      <c r="I103" s="15" t="s">
        <v>758</v>
      </c>
      <c r="J103" s="43">
        <v>30000</v>
      </c>
      <c r="K103" s="65">
        <v>8809541282140</v>
      </c>
      <c r="L103" s="15">
        <v>24</v>
      </c>
      <c r="M103" s="15">
        <f t="shared" si="9"/>
        <v>4.0548999999999995E-2</v>
      </c>
      <c r="N103" s="15" t="s">
        <v>515</v>
      </c>
    </row>
    <row r="104" spans="1:14" s="11" customFormat="1" ht="99" customHeight="1">
      <c r="A104" s="18"/>
      <c r="B104" s="40" t="s">
        <v>340</v>
      </c>
      <c r="C104" s="41" t="s">
        <v>341</v>
      </c>
      <c r="D104" s="42" t="s">
        <v>337</v>
      </c>
      <c r="E104" s="15" t="s">
        <v>348</v>
      </c>
      <c r="F104" s="15" t="s">
        <v>349</v>
      </c>
      <c r="G104" s="15" t="s">
        <v>461</v>
      </c>
      <c r="H104" s="15" t="s">
        <v>436</v>
      </c>
      <c r="I104" s="15" t="s">
        <v>350</v>
      </c>
      <c r="J104" s="43">
        <v>30000</v>
      </c>
      <c r="K104" s="65">
        <v>8809541282188</v>
      </c>
      <c r="L104" s="15">
        <v>28</v>
      </c>
      <c r="M104" s="15">
        <f>0.41*0.41*0.21</f>
        <v>3.5300999999999992E-2</v>
      </c>
      <c r="N104" s="15" t="s">
        <v>518</v>
      </c>
    </row>
    <row r="105" spans="1:14" s="11" customFormat="1" ht="99" customHeight="1">
      <c r="A105" s="18"/>
      <c r="B105" s="40" t="s">
        <v>343</v>
      </c>
      <c r="C105" s="41" t="s">
        <v>344</v>
      </c>
      <c r="D105" s="42" t="s">
        <v>337</v>
      </c>
      <c r="E105" s="15" t="s">
        <v>759</v>
      </c>
      <c r="F105" s="15" t="s">
        <v>349</v>
      </c>
      <c r="G105" s="15" t="s">
        <v>760</v>
      </c>
      <c r="H105" s="15" t="s">
        <v>436</v>
      </c>
      <c r="I105" s="15" t="s">
        <v>18</v>
      </c>
      <c r="J105" s="43">
        <v>30000</v>
      </c>
      <c r="K105" s="65">
        <v>8809541282171</v>
      </c>
      <c r="L105" s="15">
        <v>64</v>
      </c>
      <c r="M105" s="15">
        <f>0.4*0.33*0.205</f>
        <v>2.7060000000000001E-2</v>
      </c>
      <c r="N105" s="15" t="s">
        <v>518</v>
      </c>
    </row>
    <row r="106" spans="1:14" s="11" customFormat="1" ht="99" customHeight="1">
      <c r="A106" s="18"/>
      <c r="B106" s="40" t="s">
        <v>345</v>
      </c>
      <c r="C106" s="41" t="s">
        <v>346</v>
      </c>
      <c r="D106" s="42" t="s">
        <v>337</v>
      </c>
      <c r="E106" s="15" t="s">
        <v>348</v>
      </c>
      <c r="F106" s="15" t="s">
        <v>349</v>
      </c>
      <c r="G106" s="15" t="s">
        <v>462</v>
      </c>
      <c r="H106" s="15" t="s">
        <v>463</v>
      </c>
      <c r="I106" s="15" t="s">
        <v>350</v>
      </c>
      <c r="J106" s="43">
        <v>30000</v>
      </c>
      <c r="K106" s="65">
        <v>8809541282201</v>
      </c>
      <c r="L106" s="15">
        <v>28</v>
      </c>
      <c r="M106" s="15">
        <f t="shared" ref="M106:M107" si="10">0.41*0.41*0.21</f>
        <v>3.5300999999999992E-2</v>
      </c>
      <c r="N106" s="15" t="s">
        <v>519</v>
      </c>
    </row>
    <row r="107" spans="1:14" s="11" customFormat="1" ht="99" customHeight="1">
      <c r="A107" s="18"/>
      <c r="B107" s="40" t="s">
        <v>342</v>
      </c>
      <c r="C107" s="41" t="s">
        <v>347</v>
      </c>
      <c r="D107" s="42" t="s">
        <v>337</v>
      </c>
      <c r="E107" s="15" t="s">
        <v>348</v>
      </c>
      <c r="F107" s="15" t="s">
        <v>349</v>
      </c>
      <c r="G107" s="15" t="s">
        <v>462</v>
      </c>
      <c r="H107" s="15" t="s">
        <v>463</v>
      </c>
      <c r="I107" s="15" t="s">
        <v>350</v>
      </c>
      <c r="J107" s="43">
        <v>30000</v>
      </c>
      <c r="K107" s="65">
        <v>8809541282195</v>
      </c>
      <c r="L107" s="15">
        <v>28</v>
      </c>
      <c r="M107" s="15">
        <f t="shared" si="10"/>
        <v>3.5300999999999992E-2</v>
      </c>
      <c r="N107" s="15" t="s">
        <v>519</v>
      </c>
    </row>
    <row r="108" spans="1:14" s="11" customFormat="1" ht="99" customHeight="1">
      <c r="A108" s="18"/>
      <c r="B108" s="40" t="s">
        <v>268</v>
      </c>
      <c r="C108" s="41" t="s">
        <v>269</v>
      </c>
      <c r="D108" s="42" t="s">
        <v>46</v>
      </c>
      <c r="E108" s="15" t="s">
        <v>38</v>
      </c>
      <c r="F108" s="15" t="s">
        <v>285</v>
      </c>
      <c r="G108" s="15" t="s">
        <v>449</v>
      </c>
      <c r="H108" s="15" t="s">
        <v>437</v>
      </c>
      <c r="I108" s="15" t="s">
        <v>19</v>
      </c>
      <c r="J108" s="43">
        <v>25000</v>
      </c>
      <c r="K108" s="65">
        <v>8809541281860</v>
      </c>
      <c r="L108" s="15">
        <v>42</v>
      </c>
      <c r="M108" s="15">
        <f>0.55*0.36*0.25</f>
        <v>4.9500000000000002E-2</v>
      </c>
      <c r="N108" s="15" t="s">
        <v>520</v>
      </c>
    </row>
    <row r="109" spans="1:14" s="11" customFormat="1" ht="99" customHeight="1">
      <c r="A109" s="18"/>
      <c r="B109" s="40" t="s">
        <v>270</v>
      </c>
      <c r="C109" s="41" t="s">
        <v>271</v>
      </c>
      <c r="D109" s="42" t="s">
        <v>46</v>
      </c>
      <c r="E109" s="15" t="s">
        <v>38</v>
      </c>
      <c r="F109" s="15" t="s">
        <v>285</v>
      </c>
      <c r="G109" s="15" t="s">
        <v>449</v>
      </c>
      <c r="H109" s="15" t="s">
        <v>437</v>
      </c>
      <c r="I109" s="15" t="s">
        <v>19</v>
      </c>
      <c r="J109" s="43">
        <v>25000</v>
      </c>
      <c r="K109" s="65">
        <v>8809541281877</v>
      </c>
      <c r="L109" s="15">
        <v>42</v>
      </c>
      <c r="M109" s="15">
        <f t="shared" ref="M109:M117" si="11">0.55*0.36*0.25</f>
        <v>4.9500000000000002E-2</v>
      </c>
      <c r="N109" s="15" t="s">
        <v>520</v>
      </c>
    </row>
    <row r="110" spans="1:14" s="11" customFormat="1" ht="99" customHeight="1">
      <c r="A110" s="18"/>
      <c r="B110" s="40" t="s">
        <v>272</v>
      </c>
      <c r="C110" s="41" t="s">
        <v>273</v>
      </c>
      <c r="D110" s="42" t="s">
        <v>46</v>
      </c>
      <c r="E110" s="15" t="s">
        <v>38</v>
      </c>
      <c r="F110" s="15" t="s">
        <v>285</v>
      </c>
      <c r="G110" s="15" t="s">
        <v>449</v>
      </c>
      <c r="H110" s="15" t="s">
        <v>437</v>
      </c>
      <c r="I110" s="15" t="s">
        <v>19</v>
      </c>
      <c r="J110" s="43">
        <v>25000</v>
      </c>
      <c r="K110" s="65">
        <v>8809541281884</v>
      </c>
      <c r="L110" s="15">
        <v>42</v>
      </c>
      <c r="M110" s="15">
        <f t="shared" si="11"/>
        <v>4.9500000000000002E-2</v>
      </c>
      <c r="N110" s="15" t="s">
        <v>520</v>
      </c>
    </row>
    <row r="111" spans="1:14" s="11" customFormat="1" ht="99" customHeight="1">
      <c r="A111" s="18"/>
      <c r="B111" s="40" t="s">
        <v>274</v>
      </c>
      <c r="C111" s="41" t="s">
        <v>275</v>
      </c>
      <c r="D111" s="42" t="s">
        <v>46</v>
      </c>
      <c r="E111" s="15" t="s">
        <v>38</v>
      </c>
      <c r="F111" s="15" t="s">
        <v>285</v>
      </c>
      <c r="G111" s="15" t="s">
        <v>449</v>
      </c>
      <c r="H111" s="15" t="s">
        <v>437</v>
      </c>
      <c r="I111" s="15" t="s">
        <v>19</v>
      </c>
      <c r="J111" s="43">
        <v>25000</v>
      </c>
      <c r="K111" s="65">
        <v>8809541281891</v>
      </c>
      <c r="L111" s="15">
        <v>42</v>
      </c>
      <c r="M111" s="15">
        <f t="shared" si="11"/>
        <v>4.9500000000000002E-2</v>
      </c>
      <c r="N111" s="15" t="s">
        <v>520</v>
      </c>
    </row>
    <row r="112" spans="1:14" s="11" customFormat="1" ht="99" customHeight="1">
      <c r="A112" s="18"/>
      <c r="B112" s="40" t="s">
        <v>276</v>
      </c>
      <c r="C112" s="41" t="s">
        <v>277</v>
      </c>
      <c r="D112" s="42" t="s">
        <v>46</v>
      </c>
      <c r="E112" s="15" t="s">
        <v>38</v>
      </c>
      <c r="F112" s="15" t="s">
        <v>285</v>
      </c>
      <c r="G112" s="15" t="s">
        <v>449</v>
      </c>
      <c r="H112" s="15" t="s">
        <v>437</v>
      </c>
      <c r="I112" s="15" t="s">
        <v>19</v>
      </c>
      <c r="J112" s="43">
        <v>25000</v>
      </c>
      <c r="K112" s="65">
        <v>8809541281907</v>
      </c>
      <c r="L112" s="15">
        <v>42</v>
      </c>
      <c r="M112" s="15">
        <f t="shared" si="11"/>
        <v>4.9500000000000002E-2</v>
      </c>
      <c r="N112" s="15" t="s">
        <v>520</v>
      </c>
    </row>
    <row r="113" spans="1:14" s="11" customFormat="1" ht="99" customHeight="1">
      <c r="A113" s="18"/>
      <c r="B113" s="40" t="s">
        <v>806</v>
      </c>
      <c r="C113" s="47" t="s">
        <v>807</v>
      </c>
      <c r="D113" s="42" t="s">
        <v>46</v>
      </c>
      <c r="E113" s="15" t="s">
        <v>38</v>
      </c>
      <c r="F113" s="15" t="s">
        <v>285</v>
      </c>
      <c r="G113" s="15" t="s">
        <v>449</v>
      </c>
      <c r="H113" s="15" t="s">
        <v>437</v>
      </c>
      <c r="I113" s="15" t="s">
        <v>19</v>
      </c>
      <c r="J113" s="43">
        <v>25000</v>
      </c>
      <c r="K113" s="65">
        <v>8809541281952</v>
      </c>
      <c r="L113" s="15">
        <v>42</v>
      </c>
      <c r="M113" s="15">
        <f t="shared" si="11"/>
        <v>4.9500000000000002E-2</v>
      </c>
      <c r="N113" s="15" t="s">
        <v>514</v>
      </c>
    </row>
    <row r="114" spans="1:14" s="11" customFormat="1" ht="99" customHeight="1">
      <c r="A114" s="18"/>
      <c r="B114" s="40" t="s">
        <v>314</v>
      </c>
      <c r="C114" s="47" t="s">
        <v>278</v>
      </c>
      <c r="D114" s="42" t="s">
        <v>46</v>
      </c>
      <c r="E114" s="15" t="s">
        <v>38</v>
      </c>
      <c r="F114" s="15" t="s">
        <v>285</v>
      </c>
      <c r="G114" s="15" t="s">
        <v>449</v>
      </c>
      <c r="H114" s="15" t="s">
        <v>437</v>
      </c>
      <c r="I114" s="15" t="s">
        <v>19</v>
      </c>
      <c r="J114" s="43">
        <v>25000</v>
      </c>
      <c r="K114" s="65">
        <v>8809541281952</v>
      </c>
      <c r="L114" s="15">
        <v>42</v>
      </c>
      <c r="M114" s="15">
        <f t="shared" si="11"/>
        <v>4.9500000000000002E-2</v>
      </c>
      <c r="N114" s="15" t="s">
        <v>514</v>
      </c>
    </row>
    <row r="115" spans="1:14" s="11" customFormat="1" ht="99" customHeight="1">
      <c r="A115" s="18"/>
      <c r="B115" s="40" t="s">
        <v>808</v>
      </c>
      <c r="C115" s="47" t="s">
        <v>809</v>
      </c>
      <c r="D115" s="42" t="s">
        <v>46</v>
      </c>
      <c r="E115" s="15" t="s">
        <v>38</v>
      </c>
      <c r="F115" s="15" t="s">
        <v>285</v>
      </c>
      <c r="G115" s="15" t="s">
        <v>449</v>
      </c>
      <c r="H115" s="15" t="s">
        <v>437</v>
      </c>
      <c r="I115" s="15" t="s">
        <v>19</v>
      </c>
      <c r="J115" s="43">
        <v>25000</v>
      </c>
      <c r="K115" s="65">
        <v>8809541281952</v>
      </c>
      <c r="L115" s="15">
        <v>42</v>
      </c>
      <c r="M115" s="15">
        <f t="shared" si="11"/>
        <v>4.9500000000000002E-2</v>
      </c>
      <c r="N115" s="15" t="s">
        <v>514</v>
      </c>
    </row>
    <row r="116" spans="1:14" s="11" customFormat="1" ht="99" customHeight="1">
      <c r="A116" s="18"/>
      <c r="B116" s="40" t="s">
        <v>810</v>
      </c>
      <c r="C116" s="47" t="s">
        <v>811</v>
      </c>
      <c r="D116" s="42" t="s">
        <v>46</v>
      </c>
      <c r="E116" s="15" t="s">
        <v>38</v>
      </c>
      <c r="F116" s="15" t="s">
        <v>285</v>
      </c>
      <c r="G116" s="15" t="s">
        <v>449</v>
      </c>
      <c r="H116" s="15" t="s">
        <v>437</v>
      </c>
      <c r="I116" s="15" t="s">
        <v>19</v>
      </c>
      <c r="J116" s="43">
        <v>25000</v>
      </c>
      <c r="K116" s="65">
        <v>8809541281921</v>
      </c>
      <c r="L116" s="15">
        <v>42</v>
      </c>
      <c r="M116" s="15">
        <f t="shared" si="11"/>
        <v>4.9500000000000002E-2</v>
      </c>
      <c r="N116" s="15" t="s">
        <v>514</v>
      </c>
    </row>
    <row r="117" spans="1:14" s="11" customFormat="1" ht="99" customHeight="1">
      <c r="A117" s="18"/>
      <c r="B117" s="42" t="s">
        <v>280</v>
      </c>
      <c r="C117" s="47" t="s">
        <v>279</v>
      </c>
      <c r="D117" s="42" t="s">
        <v>46</v>
      </c>
      <c r="E117" s="15" t="s">
        <v>38</v>
      </c>
      <c r="F117" s="15" t="s">
        <v>285</v>
      </c>
      <c r="G117" s="15" t="s">
        <v>449</v>
      </c>
      <c r="H117" s="15" t="s">
        <v>437</v>
      </c>
      <c r="I117" s="15" t="s">
        <v>19</v>
      </c>
      <c r="J117" s="43">
        <v>25000</v>
      </c>
      <c r="K117" s="65">
        <v>8809541281952</v>
      </c>
      <c r="L117" s="15">
        <v>42</v>
      </c>
      <c r="M117" s="15">
        <f t="shared" si="11"/>
        <v>4.9500000000000002E-2</v>
      </c>
      <c r="N117" s="15" t="s">
        <v>514</v>
      </c>
    </row>
    <row r="118" spans="1:14" s="11" customFormat="1" ht="99" customHeight="1">
      <c r="A118" s="18"/>
      <c r="B118" s="15" t="s">
        <v>264</v>
      </c>
      <c r="C118" s="41" t="s">
        <v>265</v>
      </c>
      <c r="D118" s="42" t="s">
        <v>266</v>
      </c>
      <c r="E118" s="15" t="s">
        <v>267</v>
      </c>
      <c r="F118" s="15" t="s">
        <v>286</v>
      </c>
      <c r="G118" s="15" t="s">
        <v>440</v>
      </c>
      <c r="H118" s="15" t="s">
        <v>464</v>
      </c>
      <c r="I118" s="15" t="s">
        <v>20</v>
      </c>
      <c r="J118" s="43">
        <v>10000</v>
      </c>
      <c r="K118" s="65">
        <v>8809541282003</v>
      </c>
      <c r="L118" s="15">
        <v>40</v>
      </c>
      <c r="M118" s="15">
        <f>0.55*0.43*0.17</f>
        <v>4.0205000000000005E-2</v>
      </c>
      <c r="N118" s="15" t="s">
        <v>514</v>
      </c>
    </row>
    <row r="119" spans="1:14" s="11" customFormat="1" ht="99" customHeight="1">
      <c r="A119" s="18"/>
      <c r="B119" s="15" t="s">
        <v>256</v>
      </c>
      <c r="C119" s="41" t="s">
        <v>257</v>
      </c>
      <c r="D119" s="42" t="s">
        <v>266</v>
      </c>
      <c r="E119" s="15" t="s">
        <v>267</v>
      </c>
      <c r="F119" s="15" t="s">
        <v>286</v>
      </c>
      <c r="G119" s="15" t="s">
        <v>440</v>
      </c>
      <c r="H119" s="15" t="s">
        <v>464</v>
      </c>
      <c r="I119" s="15" t="s">
        <v>20</v>
      </c>
      <c r="J119" s="43">
        <v>10000</v>
      </c>
      <c r="K119" s="65">
        <v>8809541281969</v>
      </c>
      <c r="L119" s="15">
        <v>40</v>
      </c>
      <c r="M119" s="15">
        <f t="shared" ref="M119:M122" si="12">0.55*0.43*0.17</f>
        <v>4.0205000000000005E-2</v>
      </c>
      <c r="N119" s="15" t="s">
        <v>514</v>
      </c>
    </row>
    <row r="120" spans="1:14" s="11" customFormat="1" ht="99" customHeight="1">
      <c r="A120" s="18"/>
      <c r="B120" s="15" t="s">
        <v>260</v>
      </c>
      <c r="C120" s="41" t="s">
        <v>261</v>
      </c>
      <c r="D120" s="42" t="s">
        <v>266</v>
      </c>
      <c r="E120" s="15" t="s">
        <v>267</v>
      </c>
      <c r="F120" s="15" t="s">
        <v>286</v>
      </c>
      <c r="G120" s="15" t="s">
        <v>440</v>
      </c>
      <c r="H120" s="15" t="s">
        <v>464</v>
      </c>
      <c r="I120" s="15" t="s">
        <v>20</v>
      </c>
      <c r="J120" s="43">
        <v>10000</v>
      </c>
      <c r="K120" s="65">
        <v>8809541281983</v>
      </c>
      <c r="L120" s="15">
        <v>40</v>
      </c>
      <c r="M120" s="15">
        <f t="shared" si="12"/>
        <v>4.0205000000000005E-2</v>
      </c>
      <c r="N120" s="15" t="s">
        <v>514</v>
      </c>
    </row>
    <row r="121" spans="1:14" s="11" customFormat="1" ht="99" customHeight="1">
      <c r="A121" s="18"/>
      <c r="B121" s="15" t="s">
        <v>258</v>
      </c>
      <c r="C121" s="41" t="s">
        <v>259</v>
      </c>
      <c r="D121" s="42" t="s">
        <v>266</v>
      </c>
      <c r="E121" s="15" t="s">
        <v>267</v>
      </c>
      <c r="F121" s="15" t="s">
        <v>286</v>
      </c>
      <c r="G121" s="15" t="s">
        <v>440</v>
      </c>
      <c r="H121" s="15" t="s">
        <v>464</v>
      </c>
      <c r="I121" s="15" t="s">
        <v>20</v>
      </c>
      <c r="J121" s="43">
        <v>10000</v>
      </c>
      <c r="K121" s="65">
        <v>8809541281976</v>
      </c>
      <c r="L121" s="15">
        <v>40</v>
      </c>
      <c r="M121" s="15">
        <f t="shared" si="12"/>
        <v>4.0205000000000005E-2</v>
      </c>
      <c r="N121" s="15" t="s">
        <v>514</v>
      </c>
    </row>
    <row r="122" spans="1:14" s="11" customFormat="1" ht="99" customHeight="1">
      <c r="A122" s="18"/>
      <c r="B122" s="15" t="s">
        <v>262</v>
      </c>
      <c r="C122" s="41" t="s">
        <v>263</v>
      </c>
      <c r="D122" s="42" t="s">
        <v>266</v>
      </c>
      <c r="E122" s="15" t="s">
        <v>267</v>
      </c>
      <c r="F122" s="15" t="s">
        <v>286</v>
      </c>
      <c r="G122" s="15" t="s">
        <v>440</v>
      </c>
      <c r="H122" s="15" t="s">
        <v>464</v>
      </c>
      <c r="I122" s="15" t="s">
        <v>20</v>
      </c>
      <c r="J122" s="43">
        <v>10000</v>
      </c>
      <c r="K122" s="65">
        <v>8809541281990</v>
      </c>
      <c r="L122" s="15">
        <v>40</v>
      </c>
      <c r="M122" s="15">
        <f t="shared" si="12"/>
        <v>4.0205000000000005E-2</v>
      </c>
      <c r="N122" s="15" t="s">
        <v>514</v>
      </c>
    </row>
    <row r="123" spans="1:14" s="11" customFormat="1" ht="99" customHeight="1">
      <c r="A123" s="18"/>
      <c r="B123" s="15" t="s">
        <v>231</v>
      </c>
      <c r="C123" s="41" t="s">
        <v>232</v>
      </c>
      <c r="D123" s="42" t="s">
        <v>43</v>
      </c>
      <c r="E123" s="15" t="s">
        <v>243</v>
      </c>
      <c r="F123" s="15" t="s">
        <v>287</v>
      </c>
      <c r="G123" s="15" t="s">
        <v>462</v>
      </c>
      <c r="H123" s="15" t="s">
        <v>438</v>
      </c>
      <c r="I123" s="15" t="s">
        <v>239</v>
      </c>
      <c r="J123" s="43">
        <v>38000</v>
      </c>
      <c r="K123" s="65">
        <v>8809541281631</v>
      </c>
      <c r="L123" s="15">
        <v>28</v>
      </c>
      <c r="M123" s="15">
        <f>0.46*0.46*0.21</f>
        <v>4.4436000000000003E-2</v>
      </c>
      <c r="N123" s="15" t="s">
        <v>514</v>
      </c>
    </row>
    <row r="124" spans="1:14" s="11" customFormat="1" ht="99" customHeight="1">
      <c r="A124" s="18"/>
      <c r="B124" s="15" t="s">
        <v>237</v>
      </c>
      <c r="C124" s="41" t="s">
        <v>238</v>
      </c>
      <c r="D124" s="42" t="s">
        <v>43</v>
      </c>
      <c r="E124" s="15" t="s">
        <v>243</v>
      </c>
      <c r="F124" s="15" t="s">
        <v>287</v>
      </c>
      <c r="G124" s="15" t="s">
        <v>462</v>
      </c>
      <c r="H124" s="15" t="s">
        <v>438</v>
      </c>
      <c r="I124" s="15" t="s">
        <v>239</v>
      </c>
      <c r="J124" s="43">
        <v>38000</v>
      </c>
      <c r="K124" s="65">
        <v>8809541281624</v>
      </c>
      <c r="L124" s="15">
        <v>28</v>
      </c>
      <c r="M124" s="15">
        <f t="shared" ref="M124:M126" si="13">0.46*0.46*0.21</f>
        <v>4.4436000000000003E-2</v>
      </c>
      <c r="N124" s="15" t="s">
        <v>514</v>
      </c>
    </row>
    <row r="125" spans="1:14" s="11" customFormat="1" ht="99" customHeight="1">
      <c r="A125" s="18"/>
      <c r="B125" s="15" t="s">
        <v>233</v>
      </c>
      <c r="C125" s="41" t="s">
        <v>234</v>
      </c>
      <c r="D125" s="42" t="s">
        <v>43</v>
      </c>
      <c r="E125" s="15" t="s">
        <v>243</v>
      </c>
      <c r="F125" s="15" t="s">
        <v>287</v>
      </c>
      <c r="G125" s="15" t="s">
        <v>462</v>
      </c>
      <c r="H125" s="15" t="s">
        <v>438</v>
      </c>
      <c r="I125" s="15" t="s">
        <v>239</v>
      </c>
      <c r="J125" s="43">
        <v>38000</v>
      </c>
      <c r="K125" s="65">
        <v>8809541281617</v>
      </c>
      <c r="L125" s="15">
        <v>28</v>
      </c>
      <c r="M125" s="15">
        <f t="shared" si="13"/>
        <v>4.4436000000000003E-2</v>
      </c>
      <c r="N125" s="15" t="s">
        <v>514</v>
      </c>
    </row>
    <row r="126" spans="1:14" s="11" customFormat="1" ht="99" customHeight="1">
      <c r="A126" s="18"/>
      <c r="B126" s="15" t="s">
        <v>235</v>
      </c>
      <c r="C126" s="41" t="s">
        <v>236</v>
      </c>
      <c r="D126" s="42" t="s">
        <v>43</v>
      </c>
      <c r="E126" s="15" t="s">
        <v>243</v>
      </c>
      <c r="F126" s="15" t="s">
        <v>287</v>
      </c>
      <c r="G126" s="15" t="s">
        <v>462</v>
      </c>
      <c r="H126" s="15" t="s">
        <v>438</v>
      </c>
      <c r="I126" s="15" t="s">
        <v>239</v>
      </c>
      <c r="J126" s="43">
        <v>38000</v>
      </c>
      <c r="K126" s="65">
        <v>8809541281594</v>
      </c>
      <c r="L126" s="15">
        <v>28</v>
      </c>
      <c r="M126" s="15">
        <f t="shared" si="13"/>
        <v>4.4436000000000003E-2</v>
      </c>
      <c r="N126" s="15" t="s">
        <v>514</v>
      </c>
    </row>
    <row r="127" spans="1:14" s="49" customFormat="1" ht="82.5" customHeight="1">
      <c r="A127" s="15"/>
      <c r="B127" s="15" t="s">
        <v>124</v>
      </c>
      <c r="C127" s="48" t="s">
        <v>372</v>
      </c>
      <c r="D127" s="42" t="s">
        <v>43</v>
      </c>
      <c r="E127" s="15" t="s">
        <v>755</v>
      </c>
      <c r="F127" s="15" t="s">
        <v>288</v>
      </c>
      <c r="G127" s="15" t="s">
        <v>452</v>
      </c>
      <c r="H127" s="15" t="s">
        <v>465</v>
      </c>
      <c r="I127" s="15" t="s">
        <v>20</v>
      </c>
      <c r="J127" s="43">
        <v>35000</v>
      </c>
      <c r="K127" s="65">
        <v>8809541280696</v>
      </c>
      <c r="L127" s="15">
        <v>20</v>
      </c>
      <c r="M127" s="15">
        <f>0.415*0.415*0.315</f>
        <v>5.4250874999999997E-2</v>
      </c>
      <c r="N127" s="15" t="s">
        <v>514</v>
      </c>
    </row>
    <row r="128" spans="1:14" s="49" customFormat="1" ht="95.1" customHeight="1">
      <c r="A128" s="15"/>
      <c r="B128" s="42" t="s">
        <v>121</v>
      </c>
      <c r="C128" s="48" t="s">
        <v>373</v>
      </c>
      <c r="D128" s="42" t="s">
        <v>43</v>
      </c>
      <c r="E128" s="15" t="s">
        <v>755</v>
      </c>
      <c r="F128" s="15" t="s">
        <v>288</v>
      </c>
      <c r="G128" s="15" t="s">
        <v>452</v>
      </c>
      <c r="H128" s="15" t="s">
        <v>465</v>
      </c>
      <c r="I128" s="15" t="s">
        <v>20</v>
      </c>
      <c r="J128" s="43">
        <v>35000</v>
      </c>
      <c r="K128" s="65">
        <v>8809541280672</v>
      </c>
      <c r="L128" s="15">
        <v>20</v>
      </c>
      <c r="M128" s="15">
        <f t="shared" ref="M128:M131" si="14">0.415*0.415*0.315</f>
        <v>5.4250874999999997E-2</v>
      </c>
      <c r="N128" s="15" t="s">
        <v>514</v>
      </c>
    </row>
    <row r="129" spans="1:14" s="49" customFormat="1" ht="98.25" customHeight="1">
      <c r="A129" s="15"/>
      <c r="B129" s="15" t="s">
        <v>122</v>
      </c>
      <c r="C129" s="50" t="s">
        <v>374</v>
      </c>
      <c r="D129" s="42" t="s">
        <v>129</v>
      </c>
      <c r="E129" s="15" t="s">
        <v>755</v>
      </c>
      <c r="F129" s="15" t="s">
        <v>288</v>
      </c>
      <c r="G129" s="15" t="s">
        <v>452</v>
      </c>
      <c r="H129" s="15" t="s">
        <v>465</v>
      </c>
      <c r="I129" s="15" t="s">
        <v>20</v>
      </c>
      <c r="J129" s="43">
        <v>35000</v>
      </c>
      <c r="K129" s="65">
        <v>8809541280719</v>
      </c>
      <c r="L129" s="15">
        <v>20</v>
      </c>
      <c r="M129" s="15">
        <f t="shared" si="14"/>
        <v>5.4250874999999997E-2</v>
      </c>
      <c r="N129" s="15" t="s">
        <v>514</v>
      </c>
    </row>
    <row r="130" spans="1:14" s="49" customFormat="1" ht="81.75" customHeight="1">
      <c r="A130" s="15"/>
      <c r="B130" s="15" t="s">
        <v>123</v>
      </c>
      <c r="C130" s="51" t="s">
        <v>375</v>
      </c>
      <c r="D130" s="42" t="s">
        <v>43</v>
      </c>
      <c r="E130" s="15" t="s">
        <v>755</v>
      </c>
      <c r="F130" s="15" t="s">
        <v>288</v>
      </c>
      <c r="G130" s="15" t="s">
        <v>452</v>
      </c>
      <c r="H130" s="15" t="s">
        <v>645</v>
      </c>
      <c r="I130" s="15" t="s">
        <v>20</v>
      </c>
      <c r="J130" s="43">
        <v>35000</v>
      </c>
      <c r="K130" s="65">
        <v>8809541280702</v>
      </c>
      <c r="L130" s="15">
        <v>20</v>
      </c>
      <c r="M130" s="15">
        <f t="shared" si="14"/>
        <v>5.4250874999999997E-2</v>
      </c>
      <c r="N130" s="15" t="s">
        <v>514</v>
      </c>
    </row>
    <row r="131" spans="1:14" s="49" customFormat="1" ht="81.75" customHeight="1">
      <c r="A131" s="15"/>
      <c r="B131" s="15" t="s">
        <v>120</v>
      </c>
      <c r="C131" s="50" t="s">
        <v>376</v>
      </c>
      <c r="D131" s="42" t="s">
        <v>43</v>
      </c>
      <c r="E131" s="15" t="s">
        <v>755</v>
      </c>
      <c r="F131" s="15" t="s">
        <v>288</v>
      </c>
      <c r="G131" s="15" t="s">
        <v>452</v>
      </c>
      <c r="H131" s="15" t="s">
        <v>645</v>
      </c>
      <c r="I131" s="15" t="s">
        <v>20</v>
      </c>
      <c r="J131" s="43">
        <v>35000</v>
      </c>
      <c r="K131" s="65">
        <v>8809541280689</v>
      </c>
      <c r="L131" s="15">
        <v>20</v>
      </c>
      <c r="M131" s="15">
        <f t="shared" si="14"/>
        <v>5.4250874999999997E-2</v>
      </c>
      <c r="N131" s="15" t="s">
        <v>514</v>
      </c>
    </row>
    <row r="132" spans="1:14" s="49" customFormat="1" ht="95.1" customHeight="1">
      <c r="A132" s="15"/>
      <c r="B132" s="42" t="s">
        <v>188</v>
      </c>
      <c r="C132" s="15" t="s">
        <v>130</v>
      </c>
      <c r="D132" s="42" t="s">
        <v>60</v>
      </c>
      <c r="E132" s="15" t="s">
        <v>643</v>
      </c>
      <c r="F132" s="15" t="s">
        <v>289</v>
      </c>
      <c r="G132" s="15" t="s">
        <v>644</v>
      </c>
      <c r="H132" s="15" t="s">
        <v>466</v>
      </c>
      <c r="I132" s="15" t="s">
        <v>19</v>
      </c>
      <c r="J132" s="43">
        <v>25000</v>
      </c>
      <c r="K132" s="65">
        <v>8809541280726</v>
      </c>
      <c r="L132" s="15">
        <v>52</v>
      </c>
      <c r="M132" s="15">
        <f>0.525*0.525*0.13</f>
        <v>3.5831250000000002E-2</v>
      </c>
      <c r="N132" s="15" t="s">
        <v>515</v>
      </c>
    </row>
    <row r="133" spans="1:14" s="49" customFormat="1" ht="96" customHeight="1">
      <c r="A133" s="15"/>
      <c r="B133" s="15" t="s">
        <v>189</v>
      </c>
      <c r="C133" s="50" t="s">
        <v>131</v>
      </c>
      <c r="D133" s="42" t="s">
        <v>60</v>
      </c>
      <c r="E133" s="15" t="s">
        <v>643</v>
      </c>
      <c r="F133" s="15" t="s">
        <v>289</v>
      </c>
      <c r="G133" s="15" t="s">
        <v>644</v>
      </c>
      <c r="H133" s="15" t="s">
        <v>466</v>
      </c>
      <c r="I133" s="15" t="s">
        <v>19</v>
      </c>
      <c r="J133" s="43">
        <v>25000</v>
      </c>
      <c r="K133" s="65">
        <v>8809541280733</v>
      </c>
      <c r="L133" s="15">
        <v>52</v>
      </c>
      <c r="M133" s="15">
        <f>0.525*0.525*0.13</f>
        <v>3.5831250000000002E-2</v>
      </c>
      <c r="N133" s="15" t="s">
        <v>515</v>
      </c>
    </row>
    <row r="134" spans="1:14" s="49" customFormat="1" ht="79.5" customHeight="1">
      <c r="A134" s="52"/>
      <c r="B134" s="52" t="s">
        <v>190</v>
      </c>
      <c r="C134" s="50" t="s">
        <v>132</v>
      </c>
      <c r="D134" s="42" t="s">
        <v>60</v>
      </c>
      <c r="E134" s="15" t="s">
        <v>643</v>
      </c>
      <c r="F134" s="15" t="s">
        <v>289</v>
      </c>
      <c r="G134" s="15" t="s">
        <v>644</v>
      </c>
      <c r="H134" s="15" t="s">
        <v>466</v>
      </c>
      <c r="I134" s="15" t="s">
        <v>19</v>
      </c>
      <c r="J134" s="53">
        <v>25000</v>
      </c>
      <c r="K134" s="65">
        <v>8809541280740</v>
      </c>
      <c r="L134" s="15">
        <v>52</v>
      </c>
      <c r="M134" s="15">
        <f>0.525*0.525*0.13</f>
        <v>3.5831250000000002E-2</v>
      </c>
      <c r="N134" s="15" t="s">
        <v>515</v>
      </c>
    </row>
    <row r="135" spans="1:14" s="49" customFormat="1" ht="90.75" customHeight="1">
      <c r="A135" s="15"/>
      <c r="B135" s="15" t="s">
        <v>186</v>
      </c>
      <c r="C135" s="15" t="s">
        <v>133</v>
      </c>
      <c r="D135" s="42" t="s">
        <v>50</v>
      </c>
      <c r="E135" s="15" t="s">
        <v>24</v>
      </c>
      <c r="F135" s="15" t="s">
        <v>290</v>
      </c>
      <c r="G135" s="15" t="s">
        <v>467</v>
      </c>
      <c r="H135" s="15" t="s">
        <v>468</v>
      </c>
      <c r="I135" s="15" t="s">
        <v>19</v>
      </c>
      <c r="J135" s="43">
        <v>20000</v>
      </c>
      <c r="K135" s="66">
        <v>8809541281211</v>
      </c>
      <c r="L135" s="42">
        <v>48</v>
      </c>
      <c r="M135" s="15">
        <f>0.52*0.28*0.22</f>
        <v>3.2032000000000005E-2</v>
      </c>
      <c r="N135" s="15" t="s">
        <v>514</v>
      </c>
    </row>
    <row r="136" spans="1:14" s="54" customFormat="1" ht="96.75" customHeight="1">
      <c r="A136" s="15"/>
      <c r="B136" s="15" t="s">
        <v>185</v>
      </c>
      <c r="C136" s="50" t="s">
        <v>134</v>
      </c>
      <c r="D136" s="42" t="s">
        <v>50</v>
      </c>
      <c r="E136" s="15" t="s">
        <v>24</v>
      </c>
      <c r="F136" s="15" t="s">
        <v>290</v>
      </c>
      <c r="G136" s="15" t="s">
        <v>467</v>
      </c>
      <c r="H136" s="15" t="s">
        <v>468</v>
      </c>
      <c r="I136" s="15" t="s">
        <v>19</v>
      </c>
      <c r="J136" s="43">
        <v>20000</v>
      </c>
      <c r="K136" s="66">
        <v>8809541281228</v>
      </c>
      <c r="L136" s="42">
        <v>48</v>
      </c>
      <c r="M136" s="15">
        <f t="shared" ref="M136" si="15">0.52*0.28*0.22</f>
        <v>3.2032000000000005E-2</v>
      </c>
      <c r="N136" s="15" t="s">
        <v>514</v>
      </c>
    </row>
    <row r="137" spans="1:14" s="54" customFormat="1" ht="111" customHeight="1">
      <c r="A137" s="15"/>
      <c r="B137" s="15" t="s">
        <v>187</v>
      </c>
      <c r="C137" s="15" t="s">
        <v>252</v>
      </c>
      <c r="D137" s="42" t="s">
        <v>44</v>
      </c>
      <c r="E137" s="15" t="s">
        <v>25</v>
      </c>
      <c r="F137" s="15" t="s">
        <v>291</v>
      </c>
      <c r="G137" s="15" t="s">
        <v>467</v>
      </c>
      <c r="H137" s="15" t="s">
        <v>438</v>
      </c>
      <c r="I137" s="15" t="s">
        <v>20</v>
      </c>
      <c r="J137" s="43">
        <v>20000</v>
      </c>
      <c r="K137" s="66">
        <v>8809541281235</v>
      </c>
      <c r="L137" s="42">
        <v>50</v>
      </c>
      <c r="M137" s="15">
        <f>0.32*0.32*0.27</f>
        <v>2.7648000000000002E-2</v>
      </c>
      <c r="N137" s="15" t="s">
        <v>514</v>
      </c>
    </row>
    <row r="138" spans="1:14" s="54" customFormat="1" ht="123.75" customHeight="1">
      <c r="A138" s="15"/>
      <c r="B138" s="15" t="s">
        <v>253</v>
      </c>
      <c r="C138" s="50" t="s">
        <v>207</v>
      </c>
      <c r="D138" s="45" t="s">
        <v>52</v>
      </c>
      <c r="E138" s="15" t="s">
        <v>650</v>
      </c>
      <c r="F138" s="15" t="s">
        <v>292</v>
      </c>
      <c r="G138" s="15" t="s">
        <v>651</v>
      </c>
      <c r="H138" s="15" t="s">
        <v>554</v>
      </c>
      <c r="I138" s="15" t="s">
        <v>642</v>
      </c>
      <c r="J138" s="43">
        <v>60000</v>
      </c>
      <c r="K138" s="66">
        <v>8809541281242</v>
      </c>
      <c r="L138" s="42">
        <v>20</v>
      </c>
      <c r="M138" s="15">
        <f>0.635*0.46*0.225</f>
        <v>6.5722500000000003E-2</v>
      </c>
      <c r="N138" s="15" t="s">
        <v>514</v>
      </c>
    </row>
    <row r="139" spans="1:14" s="49" customFormat="1" ht="104.25" customHeight="1">
      <c r="A139" s="15"/>
      <c r="B139" s="42" t="s">
        <v>214</v>
      </c>
      <c r="C139" s="50" t="s">
        <v>215</v>
      </c>
      <c r="D139" s="45" t="s">
        <v>52</v>
      </c>
      <c r="E139" s="15" t="s">
        <v>641</v>
      </c>
      <c r="F139" s="15" t="s">
        <v>293</v>
      </c>
      <c r="G139" s="15" t="s">
        <v>646</v>
      </c>
      <c r="H139" s="15" t="s">
        <v>439</v>
      </c>
      <c r="I139" s="15" t="s">
        <v>642</v>
      </c>
      <c r="J139" s="43">
        <v>60000</v>
      </c>
      <c r="K139" s="65">
        <v>8809541281259</v>
      </c>
      <c r="L139" s="15">
        <v>28</v>
      </c>
      <c r="M139" s="15">
        <f>0.61*0.44*0.22</f>
        <v>5.9047999999999996E-2</v>
      </c>
      <c r="N139" s="15" t="s">
        <v>514</v>
      </c>
    </row>
    <row r="140" spans="1:14" s="49" customFormat="1" ht="104.25" customHeight="1">
      <c r="A140" s="15"/>
      <c r="B140" s="42" t="s">
        <v>204</v>
      </c>
      <c r="C140" s="15" t="s">
        <v>136</v>
      </c>
      <c r="D140" s="45" t="s">
        <v>135</v>
      </c>
      <c r="E140" s="15" t="s">
        <v>756</v>
      </c>
      <c r="F140" s="15" t="s">
        <v>294</v>
      </c>
      <c r="G140" s="15" t="s">
        <v>469</v>
      </c>
      <c r="H140" s="15" t="s">
        <v>439</v>
      </c>
      <c r="I140" s="15" t="s">
        <v>18</v>
      </c>
      <c r="J140" s="43">
        <v>60000</v>
      </c>
      <c r="K140" s="65">
        <v>8809541281280</v>
      </c>
      <c r="L140" s="15">
        <v>20</v>
      </c>
      <c r="M140" s="15">
        <f>0.48*0.466*0.325</f>
        <v>7.2696000000000011E-2</v>
      </c>
      <c r="N140" s="15" t="s">
        <v>514</v>
      </c>
    </row>
    <row r="141" spans="1:14" s="49" customFormat="1" ht="87.75" customHeight="1">
      <c r="A141" s="15"/>
      <c r="B141" s="15" t="s">
        <v>205</v>
      </c>
      <c r="C141" s="15" t="s">
        <v>208</v>
      </c>
      <c r="D141" s="45" t="s">
        <v>52</v>
      </c>
      <c r="E141" s="15" t="s">
        <v>641</v>
      </c>
      <c r="F141" s="15" t="s">
        <v>293</v>
      </c>
      <c r="G141" s="15" t="s">
        <v>646</v>
      </c>
      <c r="H141" s="15" t="s">
        <v>439</v>
      </c>
      <c r="I141" s="15" t="s">
        <v>642</v>
      </c>
      <c r="J141" s="43">
        <v>60000</v>
      </c>
      <c r="K141" s="65">
        <v>8809541281266</v>
      </c>
      <c r="L141" s="15">
        <v>28</v>
      </c>
      <c r="M141" s="15">
        <f>0.61*0.44*0.22</f>
        <v>5.9047999999999996E-2</v>
      </c>
      <c r="N141" s="15" t="s">
        <v>514</v>
      </c>
    </row>
    <row r="142" spans="1:14" s="49" customFormat="1" ht="94.5" customHeight="1">
      <c r="A142" s="15"/>
      <c r="B142" s="15" t="s">
        <v>0</v>
      </c>
      <c r="C142" s="50" t="s">
        <v>137</v>
      </c>
      <c r="D142" s="15" t="s">
        <v>43</v>
      </c>
      <c r="E142" s="15" t="s">
        <v>648</v>
      </c>
      <c r="F142" s="15" t="s">
        <v>288</v>
      </c>
      <c r="G142" s="15" t="s">
        <v>647</v>
      </c>
      <c r="H142" s="15" t="s">
        <v>470</v>
      </c>
      <c r="I142" s="15" t="s">
        <v>649</v>
      </c>
      <c r="J142" s="43">
        <v>20000</v>
      </c>
      <c r="K142" s="65">
        <v>8809210036517</v>
      </c>
      <c r="L142" s="15">
        <v>28</v>
      </c>
      <c r="M142" s="15">
        <f>0.645*0.41*0.23</f>
        <v>6.082350000000001E-2</v>
      </c>
      <c r="N142" s="15" t="s">
        <v>514</v>
      </c>
    </row>
    <row r="143" spans="1:14" s="19" customFormat="1" ht="97.5" customHeight="1">
      <c r="A143" s="15"/>
      <c r="B143" s="42" t="s">
        <v>127</v>
      </c>
      <c r="C143" s="15" t="s">
        <v>138</v>
      </c>
      <c r="D143" s="15" t="s">
        <v>43</v>
      </c>
      <c r="E143" s="15" t="s">
        <v>648</v>
      </c>
      <c r="F143" s="15" t="s">
        <v>288</v>
      </c>
      <c r="G143" s="15" t="s">
        <v>647</v>
      </c>
      <c r="H143" s="15" t="s">
        <v>470</v>
      </c>
      <c r="I143" s="15" t="s">
        <v>649</v>
      </c>
      <c r="J143" s="43">
        <v>20000</v>
      </c>
      <c r="K143" s="65">
        <v>8809210036500</v>
      </c>
      <c r="L143" s="15">
        <v>28</v>
      </c>
      <c r="M143" s="15">
        <f>0.645*0.41*0.23</f>
        <v>6.082350000000001E-2</v>
      </c>
      <c r="N143" s="15" t="s">
        <v>514</v>
      </c>
    </row>
    <row r="144" spans="1:14" s="19" customFormat="1" ht="99" customHeight="1">
      <c r="A144" s="15"/>
      <c r="B144" s="15" t="s">
        <v>1</v>
      </c>
      <c r="C144" s="55" t="s">
        <v>209</v>
      </c>
      <c r="D144" s="15" t="s">
        <v>43</v>
      </c>
      <c r="E144" s="15" t="s">
        <v>648</v>
      </c>
      <c r="F144" s="15" t="s">
        <v>288</v>
      </c>
      <c r="G144" s="15" t="s">
        <v>647</v>
      </c>
      <c r="H144" s="15" t="s">
        <v>470</v>
      </c>
      <c r="I144" s="15" t="s">
        <v>649</v>
      </c>
      <c r="J144" s="43">
        <v>20000</v>
      </c>
      <c r="K144" s="65">
        <v>8809210036524</v>
      </c>
      <c r="L144" s="15">
        <v>28</v>
      </c>
      <c r="M144" s="15">
        <f>0.645*0.41*0.23</f>
        <v>6.082350000000001E-2</v>
      </c>
      <c r="N144" s="15" t="s">
        <v>514</v>
      </c>
    </row>
    <row r="145" spans="1:14" s="11" customFormat="1" ht="99.75" customHeight="1">
      <c r="A145" s="15"/>
      <c r="B145" s="15" t="s">
        <v>12</v>
      </c>
      <c r="C145" s="15" t="s">
        <v>141</v>
      </c>
      <c r="D145" s="15" t="s">
        <v>45</v>
      </c>
      <c r="E145" s="15" t="s">
        <v>27</v>
      </c>
      <c r="F145" s="15" t="s">
        <v>295</v>
      </c>
      <c r="G145" s="15" t="s">
        <v>471</v>
      </c>
      <c r="H145" s="15" t="s">
        <v>472</v>
      </c>
      <c r="I145" s="15" t="s">
        <v>20</v>
      </c>
      <c r="J145" s="43">
        <v>20000</v>
      </c>
      <c r="K145" s="65">
        <v>8809210034148</v>
      </c>
      <c r="L145" s="15">
        <v>50</v>
      </c>
      <c r="M145" s="15">
        <f>0.33*0.33*0.25</f>
        <v>2.7225000000000003E-2</v>
      </c>
      <c r="N145" s="15" t="s">
        <v>514</v>
      </c>
    </row>
    <row r="146" spans="1:14" s="11" customFormat="1" ht="98.25" customHeight="1">
      <c r="A146" s="15"/>
      <c r="B146" s="15" t="s">
        <v>394</v>
      </c>
      <c r="C146" s="15" t="s">
        <v>395</v>
      </c>
      <c r="D146" s="15" t="s">
        <v>45</v>
      </c>
      <c r="E146" s="15" t="s">
        <v>27</v>
      </c>
      <c r="F146" s="15" t="s">
        <v>295</v>
      </c>
      <c r="G146" s="15" t="s">
        <v>471</v>
      </c>
      <c r="H146" s="15" t="s">
        <v>472</v>
      </c>
      <c r="I146" s="15" t="s">
        <v>20</v>
      </c>
      <c r="J146" s="43">
        <v>20000</v>
      </c>
      <c r="K146" s="65">
        <v>8809210034131</v>
      </c>
      <c r="L146" s="15">
        <v>50</v>
      </c>
      <c r="M146" s="15">
        <f t="shared" ref="M146:M151" si="16">0.33*0.33*0.25</f>
        <v>2.7225000000000003E-2</v>
      </c>
      <c r="N146" s="15" t="s">
        <v>514</v>
      </c>
    </row>
    <row r="147" spans="1:14" s="19" customFormat="1" ht="99" customHeight="1">
      <c r="A147" s="15"/>
      <c r="B147" s="15" t="s">
        <v>10</v>
      </c>
      <c r="C147" s="50" t="s">
        <v>206</v>
      </c>
      <c r="D147" s="15" t="s">
        <v>45</v>
      </c>
      <c r="E147" s="15" t="s">
        <v>27</v>
      </c>
      <c r="F147" s="15" t="s">
        <v>295</v>
      </c>
      <c r="G147" s="15" t="s">
        <v>471</v>
      </c>
      <c r="H147" s="15" t="s">
        <v>472</v>
      </c>
      <c r="I147" s="15" t="s">
        <v>20</v>
      </c>
      <c r="J147" s="43">
        <v>20000</v>
      </c>
      <c r="K147" s="65">
        <v>8809210034117</v>
      </c>
      <c r="L147" s="15">
        <v>50</v>
      </c>
      <c r="M147" s="15">
        <f t="shared" si="16"/>
        <v>2.7225000000000003E-2</v>
      </c>
      <c r="N147" s="15" t="s">
        <v>514</v>
      </c>
    </row>
    <row r="148" spans="1:14" s="11" customFormat="1" ht="99" customHeight="1">
      <c r="A148" s="15"/>
      <c r="B148" s="15" t="s">
        <v>13</v>
      </c>
      <c r="C148" s="15" t="s">
        <v>140</v>
      </c>
      <c r="D148" s="15" t="s">
        <v>45</v>
      </c>
      <c r="E148" s="15" t="s">
        <v>27</v>
      </c>
      <c r="F148" s="15" t="s">
        <v>295</v>
      </c>
      <c r="G148" s="15" t="s">
        <v>471</v>
      </c>
      <c r="H148" s="15" t="s">
        <v>472</v>
      </c>
      <c r="I148" s="15" t="s">
        <v>20</v>
      </c>
      <c r="J148" s="43">
        <v>20000</v>
      </c>
      <c r="K148" s="65">
        <v>8809210034124</v>
      </c>
      <c r="L148" s="15">
        <v>50</v>
      </c>
      <c r="M148" s="15">
        <f t="shared" si="16"/>
        <v>2.7225000000000003E-2</v>
      </c>
      <c r="N148" s="15" t="s">
        <v>514</v>
      </c>
    </row>
    <row r="149" spans="1:14" s="19" customFormat="1" ht="97.5" customHeight="1">
      <c r="A149" s="15"/>
      <c r="B149" s="15" t="s">
        <v>9</v>
      </c>
      <c r="C149" s="15" t="s">
        <v>139</v>
      </c>
      <c r="D149" s="15" t="s">
        <v>45</v>
      </c>
      <c r="E149" s="15" t="s">
        <v>27</v>
      </c>
      <c r="F149" s="15" t="s">
        <v>295</v>
      </c>
      <c r="G149" s="15" t="s">
        <v>471</v>
      </c>
      <c r="H149" s="15" t="s">
        <v>472</v>
      </c>
      <c r="I149" s="15" t="s">
        <v>20</v>
      </c>
      <c r="J149" s="43">
        <v>20000</v>
      </c>
      <c r="K149" s="65">
        <v>8809210034100</v>
      </c>
      <c r="L149" s="15">
        <v>50</v>
      </c>
      <c r="M149" s="15">
        <f t="shared" si="16"/>
        <v>2.7225000000000003E-2</v>
      </c>
      <c r="N149" s="15" t="s">
        <v>514</v>
      </c>
    </row>
    <row r="150" spans="1:14" s="11" customFormat="1" ht="97.5" customHeight="1">
      <c r="A150" s="15"/>
      <c r="B150" s="15" t="s">
        <v>11</v>
      </c>
      <c r="C150" s="50" t="s">
        <v>197</v>
      </c>
      <c r="D150" s="15" t="s">
        <v>45</v>
      </c>
      <c r="E150" s="15" t="s">
        <v>27</v>
      </c>
      <c r="F150" s="15" t="s">
        <v>295</v>
      </c>
      <c r="G150" s="15" t="s">
        <v>471</v>
      </c>
      <c r="H150" s="15" t="s">
        <v>472</v>
      </c>
      <c r="I150" s="15" t="s">
        <v>20</v>
      </c>
      <c r="J150" s="43">
        <v>20000</v>
      </c>
      <c r="K150" s="65">
        <v>8809210034094</v>
      </c>
      <c r="L150" s="15">
        <v>50</v>
      </c>
      <c r="M150" s="15">
        <f t="shared" si="16"/>
        <v>2.7225000000000003E-2</v>
      </c>
      <c r="N150" s="15" t="s">
        <v>514</v>
      </c>
    </row>
    <row r="151" spans="1:14" s="11" customFormat="1" ht="100.5" customHeight="1">
      <c r="A151" s="15"/>
      <c r="B151" s="42" t="s">
        <v>383</v>
      </c>
      <c r="C151" s="42" t="s">
        <v>382</v>
      </c>
      <c r="D151" s="15" t="s">
        <v>45</v>
      </c>
      <c r="E151" s="15" t="s">
        <v>27</v>
      </c>
      <c r="F151" s="15" t="s">
        <v>295</v>
      </c>
      <c r="G151" s="15" t="s">
        <v>471</v>
      </c>
      <c r="H151" s="15" t="s">
        <v>472</v>
      </c>
      <c r="I151" s="15" t="s">
        <v>20</v>
      </c>
      <c r="J151" s="43">
        <v>20000</v>
      </c>
      <c r="K151" s="65">
        <v>8809210034087</v>
      </c>
      <c r="L151" s="15">
        <v>50</v>
      </c>
      <c r="M151" s="15">
        <f t="shared" si="16"/>
        <v>2.7225000000000003E-2</v>
      </c>
      <c r="N151" s="15" t="s">
        <v>514</v>
      </c>
    </row>
    <row r="152" spans="1:14" s="11" customFormat="1" ht="100.5" customHeight="1">
      <c r="A152" s="15"/>
      <c r="B152" s="42" t="s">
        <v>71</v>
      </c>
      <c r="C152" s="50" t="s">
        <v>147</v>
      </c>
      <c r="D152" s="15" t="s">
        <v>81</v>
      </c>
      <c r="E152" s="15" t="s">
        <v>82</v>
      </c>
      <c r="F152" s="15" t="s">
        <v>296</v>
      </c>
      <c r="G152" s="15" t="s">
        <v>473</v>
      </c>
      <c r="H152" s="15" t="s">
        <v>474</v>
      </c>
      <c r="I152" s="42" t="s">
        <v>507</v>
      </c>
      <c r="J152" s="43">
        <v>2000</v>
      </c>
      <c r="K152" s="65">
        <v>8809541280252</v>
      </c>
      <c r="L152" s="15">
        <v>32</v>
      </c>
      <c r="M152" s="15">
        <f>0.4*0.35*0.37</f>
        <v>5.1799999999999992E-2</v>
      </c>
      <c r="N152" s="15" t="s">
        <v>521</v>
      </c>
    </row>
    <row r="153" spans="1:14" s="11" customFormat="1" ht="99" customHeight="1">
      <c r="A153" s="15"/>
      <c r="B153" s="42" t="s">
        <v>70</v>
      </c>
      <c r="C153" s="15" t="s">
        <v>198</v>
      </c>
      <c r="D153" s="15" t="s">
        <v>81</v>
      </c>
      <c r="E153" s="15" t="s">
        <v>82</v>
      </c>
      <c r="F153" s="15" t="s">
        <v>296</v>
      </c>
      <c r="G153" s="15" t="s">
        <v>473</v>
      </c>
      <c r="H153" s="15" t="s">
        <v>474</v>
      </c>
      <c r="I153" s="42" t="s">
        <v>507</v>
      </c>
      <c r="J153" s="43">
        <v>2000</v>
      </c>
      <c r="K153" s="65">
        <v>8809541280177</v>
      </c>
      <c r="L153" s="15">
        <v>32</v>
      </c>
      <c r="M153" s="15">
        <f t="shared" ref="M153:M167" si="17">0.4*0.35*0.37</f>
        <v>5.1799999999999992E-2</v>
      </c>
      <c r="N153" s="15" t="s">
        <v>521</v>
      </c>
    </row>
    <row r="154" spans="1:14" s="11" customFormat="1" ht="97.5" customHeight="1">
      <c r="A154" s="15"/>
      <c r="B154" s="15" t="s">
        <v>72</v>
      </c>
      <c r="C154" s="15" t="s">
        <v>148</v>
      </c>
      <c r="D154" s="15" t="s">
        <v>81</v>
      </c>
      <c r="E154" s="15" t="s">
        <v>82</v>
      </c>
      <c r="F154" s="15" t="s">
        <v>296</v>
      </c>
      <c r="G154" s="15" t="s">
        <v>473</v>
      </c>
      <c r="H154" s="15" t="s">
        <v>474</v>
      </c>
      <c r="I154" s="42" t="s">
        <v>507</v>
      </c>
      <c r="J154" s="43">
        <v>2000</v>
      </c>
      <c r="K154" s="65">
        <v>8809541280245</v>
      </c>
      <c r="L154" s="15">
        <v>32</v>
      </c>
      <c r="M154" s="15">
        <f t="shared" si="17"/>
        <v>5.1799999999999992E-2</v>
      </c>
      <c r="N154" s="15" t="s">
        <v>521</v>
      </c>
    </row>
    <row r="155" spans="1:14" s="11" customFormat="1" ht="97.5" customHeight="1">
      <c r="A155" s="15"/>
      <c r="B155" s="15" t="s">
        <v>73</v>
      </c>
      <c r="C155" s="50" t="s">
        <v>149</v>
      </c>
      <c r="D155" s="15" t="s">
        <v>81</v>
      </c>
      <c r="E155" s="15" t="s">
        <v>82</v>
      </c>
      <c r="F155" s="15" t="s">
        <v>296</v>
      </c>
      <c r="G155" s="15" t="s">
        <v>473</v>
      </c>
      <c r="H155" s="15" t="s">
        <v>474</v>
      </c>
      <c r="I155" s="42" t="s">
        <v>507</v>
      </c>
      <c r="J155" s="43">
        <v>2000</v>
      </c>
      <c r="K155" s="65">
        <v>8809541280214</v>
      </c>
      <c r="L155" s="15">
        <v>32</v>
      </c>
      <c r="M155" s="15">
        <f t="shared" si="17"/>
        <v>5.1799999999999992E-2</v>
      </c>
      <c r="N155" s="15" t="s">
        <v>521</v>
      </c>
    </row>
    <row r="156" spans="1:14" s="11" customFormat="1" ht="102" customHeight="1">
      <c r="A156" s="15"/>
      <c r="B156" s="42" t="s">
        <v>68</v>
      </c>
      <c r="C156" s="15" t="s">
        <v>145</v>
      </c>
      <c r="D156" s="15" t="s">
        <v>81</v>
      </c>
      <c r="E156" s="15" t="s">
        <v>82</v>
      </c>
      <c r="F156" s="15" t="s">
        <v>296</v>
      </c>
      <c r="G156" s="15" t="s">
        <v>473</v>
      </c>
      <c r="H156" s="15" t="s">
        <v>474</v>
      </c>
      <c r="I156" s="42" t="s">
        <v>507</v>
      </c>
      <c r="J156" s="43">
        <v>2000</v>
      </c>
      <c r="K156" s="65">
        <v>8809541280238</v>
      </c>
      <c r="L156" s="15">
        <v>32</v>
      </c>
      <c r="M156" s="15">
        <f t="shared" si="17"/>
        <v>5.1799999999999992E-2</v>
      </c>
      <c r="N156" s="15" t="s">
        <v>521</v>
      </c>
    </row>
    <row r="157" spans="1:14" s="11" customFormat="1" ht="97.5" customHeight="1">
      <c r="A157" s="15"/>
      <c r="B157" s="15" t="s">
        <v>83</v>
      </c>
      <c r="C157" s="15" t="s">
        <v>150</v>
      </c>
      <c r="D157" s="15" t="s">
        <v>81</v>
      </c>
      <c r="E157" s="15" t="s">
        <v>82</v>
      </c>
      <c r="F157" s="15" t="s">
        <v>296</v>
      </c>
      <c r="G157" s="15" t="s">
        <v>473</v>
      </c>
      <c r="H157" s="15" t="s">
        <v>474</v>
      </c>
      <c r="I157" s="42" t="s">
        <v>507</v>
      </c>
      <c r="J157" s="43">
        <v>2000</v>
      </c>
      <c r="K157" s="65">
        <v>8809541280139</v>
      </c>
      <c r="L157" s="15">
        <v>32</v>
      </c>
      <c r="M157" s="15">
        <f t="shared" si="17"/>
        <v>5.1799999999999992E-2</v>
      </c>
      <c r="N157" s="15" t="s">
        <v>521</v>
      </c>
    </row>
    <row r="158" spans="1:14" s="11" customFormat="1" ht="100.5" customHeight="1">
      <c r="A158" s="15"/>
      <c r="B158" s="15" t="s">
        <v>67</v>
      </c>
      <c r="C158" s="50" t="s">
        <v>144</v>
      </c>
      <c r="D158" s="15" t="s">
        <v>81</v>
      </c>
      <c r="E158" s="15" t="s">
        <v>82</v>
      </c>
      <c r="F158" s="15" t="s">
        <v>296</v>
      </c>
      <c r="G158" s="15" t="s">
        <v>473</v>
      </c>
      <c r="H158" s="15" t="s">
        <v>474</v>
      </c>
      <c r="I158" s="42" t="s">
        <v>507</v>
      </c>
      <c r="J158" s="43">
        <v>2000</v>
      </c>
      <c r="K158" s="65">
        <v>8809541280153</v>
      </c>
      <c r="L158" s="15">
        <v>32</v>
      </c>
      <c r="M158" s="15">
        <f t="shared" si="17"/>
        <v>5.1799999999999992E-2</v>
      </c>
      <c r="N158" s="15" t="s">
        <v>521</v>
      </c>
    </row>
    <row r="159" spans="1:14" s="11" customFormat="1" ht="97.5" customHeight="1">
      <c r="A159" s="15"/>
      <c r="B159" s="15" t="s">
        <v>74</v>
      </c>
      <c r="C159" s="50" t="s">
        <v>151</v>
      </c>
      <c r="D159" s="15" t="s">
        <v>81</v>
      </c>
      <c r="E159" s="15" t="s">
        <v>82</v>
      </c>
      <c r="F159" s="15" t="s">
        <v>296</v>
      </c>
      <c r="G159" s="15" t="s">
        <v>473</v>
      </c>
      <c r="H159" s="15" t="s">
        <v>474</v>
      </c>
      <c r="I159" s="42" t="s">
        <v>507</v>
      </c>
      <c r="J159" s="43">
        <v>2000</v>
      </c>
      <c r="K159" s="65">
        <v>8809541280269</v>
      </c>
      <c r="L159" s="15">
        <v>32</v>
      </c>
      <c r="M159" s="15">
        <f t="shared" si="17"/>
        <v>5.1799999999999992E-2</v>
      </c>
      <c r="N159" s="15" t="s">
        <v>521</v>
      </c>
    </row>
    <row r="160" spans="1:14" s="11" customFormat="1" ht="99" customHeight="1">
      <c r="A160" s="15"/>
      <c r="B160" s="15" t="s">
        <v>75</v>
      </c>
      <c r="C160" s="15" t="s">
        <v>152</v>
      </c>
      <c r="D160" s="15" t="s">
        <v>81</v>
      </c>
      <c r="E160" s="15" t="s">
        <v>82</v>
      </c>
      <c r="F160" s="15" t="s">
        <v>296</v>
      </c>
      <c r="G160" s="15" t="s">
        <v>473</v>
      </c>
      <c r="H160" s="15" t="s">
        <v>474</v>
      </c>
      <c r="I160" s="42" t="s">
        <v>507</v>
      </c>
      <c r="J160" s="43">
        <v>2000</v>
      </c>
      <c r="K160" s="65">
        <v>8809541280184</v>
      </c>
      <c r="L160" s="15">
        <v>32</v>
      </c>
      <c r="M160" s="15">
        <f t="shared" si="17"/>
        <v>5.1799999999999992E-2</v>
      </c>
      <c r="N160" s="15" t="s">
        <v>521</v>
      </c>
    </row>
    <row r="161" spans="1:14" s="11" customFormat="1" ht="96.75" customHeight="1">
      <c r="A161" s="52"/>
      <c r="B161" s="52" t="s">
        <v>76</v>
      </c>
      <c r="C161" s="50" t="s">
        <v>153</v>
      </c>
      <c r="D161" s="52" t="s">
        <v>81</v>
      </c>
      <c r="E161" s="15" t="s">
        <v>82</v>
      </c>
      <c r="F161" s="15" t="s">
        <v>296</v>
      </c>
      <c r="G161" s="15" t="s">
        <v>473</v>
      </c>
      <c r="H161" s="15" t="s">
        <v>474</v>
      </c>
      <c r="I161" s="42" t="s">
        <v>507</v>
      </c>
      <c r="J161" s="43">
        <v>2000</v>
      </c>
      <c r="K161" s="65">
        <v>8809541280146</v>
      </c>
      <c r="L161" s="15">
        <v>32</v>
      </c>
      <c r="M161" s="15">
        <f t="shared" si="17"/>
        <v>5.1799999999999992E-2</v>
      </c>
      <c r="N161" s="15" t="s">
        <v>521</v>
      </c>
    </row>
    <row r="162" spans="1:14" s="11" customFormat="1" ht="96" customHeight="1">
      <c r="A162" s="15"/>
      <c r="B162" s="15" t="s">
        <v>77</v>
      </c>
      <c r="C162" s="15" t="s">
        <v>154</v>
      </c>
      <c r="D162" s="15" t="s">
        <v>81</v>
      </c>
      <c r="E162" s="15" t="s">
        <v>82</v>
      </c>
      <c r="F162" s="15" t="s">
        <v>296</v>
      </c>
      <c r="G162" s="15" t="s">
        <v>473</v>
      </c>
      <c r="H162" s="15" t="s">
        <v>474</v>
      </c>
      <c r="I162" s="42" t="s">
        <v>507</v>
      </c>
      <c r="J162" s="43">
        <v>2000</v>
      </c>
      <c r="K162" s="65">
        <v>8809541280221</v>
      </c>
      <c r="L162" s="15">
        <v>32</v>
      </c>
      <c r="M162" s="15">
        <f t="shared" si="17"/>
        <v>5.1799999999999992E-2</v>
      </c>
      <c r="N162" s="15" t="s">
        <v>521</v>
      </c>
    </row>
    <row r="163" spans="1:14" s="11" customFormat="1" ht="99.75" customHeight="1">
      <c r="A163" s="15"/>
      <c r="B163" s="42" t="s">
        <v>142</v>
      </c>
      <c r="C163" s="15" t="s">
        <v>143</v>
      </c>
      <c r="D163" s="15" t="s">
        <v>81</v>
      </c>
      <c r="E163" s="15" t="s">
        <v>82</v>
      </c>
      <c r="F163" s="15" t="s">
        <v>296</v>
      </c>
      <c r="G163" s="15" t="s">
        <v>473</v>
      </c>
      <c r="H163" s="15" t="s">
        <v>474</v>
      </c>
      <c r="I163" s="42" t="s">
        <v>507</v>
      </c>
      <c r="J163" s="43">
        <v>2000</v>
      </c>
      <c r="K163" s="65">
        <v>8809541280283</v>
      </c>
      <c r="L163" s="15">
        <v>32</v>
      </c>
      <c r="M163" s="15">
        <f t="shared" si="17"/>
        <v>5.1799999999999992E-2</v>
      </c>
      <c r="N163" s="15" t="s">
        <v>521</v>
      </c>
    </row>
    <row r="164" spans="1:14" s="11" customFormat="1" ht="98.25" customHeight="1">
      <c r="A164" s="15"/>
      <c r="B164" s="15" t="s">
        <v>78</v>
      </c>
      <c r="C164" s="15" t="s">
        <v>156</v>
      </c>
      <c r="D164" s="15" t="s">
        <v>81</v>
      </c>
      <c r="E164" s="15" t="s">
        <v>82</v>
      </c>
      <c r="F164" s="15" t="s">
        <v>296</v>
      </c>
      <c r="G164" s="15" t="s">
        <v>473</v>
      </c>
      <c r="H164" s="15" t="s">
        <v>474</v>
      </c>
      <c r="I164" s="42" t="s">
        <v>507</v>
      </c>
      <c r="J164" s="43">
        <v>2000</v>
      </c>
      <c r="K164" s="65">
        <v>8809541280160</v>
      </c>
      <c r="L164" s="15">
        <v>32</v>
      </c>
      <c r="M164" s="15">
        <f t="shared" si="17"/>
        <v>5.1799999999999992E-2</v>
      </c>
      <c r="N164" s="15" t="s">
        <v>521</v>
      </c>
    </row>
    <row r="165" spans="1:14" s="11" customFormat="1" ht="99" customHeight="1">
      <c r="A165" s="15"/>
      <c r="B165" s="42" t="s">
        <v>69</v>
      </c>
      <c r="C165" s="50" t="s">
        <v>146</v>
      </c>
      <c r="D165" s="15" t="s">
        <v>81</v>
      </c>
      <c r="E165" s="15" t="s">
        <v>82</v>
      </c>
      <c r="F165" s="15" t="s">
        <v>296</v>
      </c>
      <c r="G165" s="15" t="s">
        <v>473</v>
      </c>
      <c r="H165" s="15" t="s">
        <v>474</v>
      </c>
      <c r="I165" s="42" t="s">
        <v>507</v>
      </c>
      <c r="J165" s="43">
        <v>2000</v>
      </c>
      <c r="K165" s="65">
        <v>8809541280191</v>
      </c>
      <c r="L165" s="15">
        <v>32</v>
      </c>
      <c r="M165" s="15">
        <f t="shared" si="17"/>
        <v>5.1799999999999992E-2</v>
      </c>
      <c r="N165" s="15" t="s">
        <v>521</v>
      </c>
    </row>
    <row r="166" spans="1:14" s="11" customFormat="1" ht="96.75" customHeight="1">
      <c r="A166" s="15"/>
      <c r="B166" s="15" t="s">
        <v>79</v>
      </c>
      <c r="C166" s="50" t="s">
        <v>155</v>
      </c>
      <c r="D166" s="15" t="s">
        <v>81</v>
      </c>
      <c r="E166" s="15" t="s">
        <v>82</v>
      </c>
      <c r="F166" s="15" t="s">
        <v>296</v>
      </c>
      <c r="G166" s="15" t="s">
        <v>473</v>
      </c>
      <c r="H166" s="15" t="s">
        <v>474</v>
      </c>
      <c r="I166" s="42" t="s">
        <v>507</v>
      </c>
      <c r="J166" s="43">
        <v>2000</v>
      </c>
      <c r="K166" s="65">
        <v>8809541280276</v>
      </c>
      <c r="L166" s="15">
        <v>32</v>
      </c>
      <c r="M166" s="15">
        <f t="shared" si="17"/>
        <v>5.1799999999999992E-2</v>
      </c>
      <c r="N166" s="15" t="s">
        <v>521</v>
      </c>
    </row>
    <row r="167" spans="1:14" s="11" customFormat="1" ht="97.5" customHeight="1">
      <c r="A167" s="15"/>
      <c r="B167" s="15" t="s">
        <v>80</v>
      </c>
      <c r="C167" s="15" t="s">
        <v>157</v>
      </c>
      <c r="D167" s="15" t="s">
        <v>81</v>
      </c>
      <c r="E167" s="15" t="s">
        <v>82</v>
      </c>
      <c r="F167" s="15" t="s">
        <v>296</v>
      </c>
      <c r="G167" s="15" t="s">
        <v>761</v>
      </c>
      <c r="H167" s="15" t="s">
        <v>474</v>
      </c>
      <c r="I167" s="42" t="s">
        <v>507</v>
      </c>
      <c r="J167" s="43">
        <v>2000</v>
      </c>
      <c r="K167" s="65">
        <v>8809541280207</v>
      </c>
      <c r="L167" s="15">
        <v>32</v>
      </c>
      <c r="M167" s="15">
        <f t="shared" si="17"/>
        <v>5.1799999999999992E-2</v>
      </c>
      <c r="N167" s="15" t="s">
        <v>521</v>
      </c>
    </row>
    <row r="168" spans="1:14" s="11" customFormat="1" ht="96.75" customHeight="1">
      <c r="A168" s="15"/>
      <c r="B168" s="15" t="s">
        <v>87</v>
      </c>
      <c r="C168" s="15" t="s">
        <v>161</v>
      </c>
      <c r="D168" s="15" t="s">
        <v>89</v>
      </c>
      <c r="E168" s="15" t="s">
        <v>90</v>
      </c>
      <c r="F168" s="15" t="s">
        <v>297</v>
      </c>
      <c r="G168" s="15" t="s">
        <v>449</v>
      </c>
      <c r="H168" s="15" t="s">
        <v>475</v>
      </c>
      <c r="I168" s="15" t="s">
        <v>18</v>
      </c>
      <c r="J168" s="43">
        <v>30000</v>
      </c>
      <c r="K168" s="65">
        <v>8809541280337</v>
      </c>
      <c r="L168" s="15">
        <v>54</v>
      </c>
      <c r="M168" s="15">
        <f>0.43*0.35*0.18</f>
        <v>2.7089999999999999E-2</v>
      </c>
      <c r="N168" s="15" t="s">
        <v>515</v>
      </c>
    </row>
    <row r="169" spans="1:14" s="11" customFormat="1" ht="98.25" customHeight="1">
      <c r="A169" s="15"/>
      <c r="B169" s="15" t="s">
        <v>86</v>
      </c>
      <c r="C169" s="50" t="s">
        <v>160</v>
      </c>
      <c r="D169" s="15" t="s">
        <v>89</v>
      </c>
      <c r="E169" s="15" t="s">
        <v>90</v>
      </c>
      <c r="F169" s="15" t="s">
        <v>297</v>
      </c>
      <c r="G169" s="15" t="s">
        <v>449</v>
      </c>
      <c r="H169" s="15" t="s">
        <v>475</v>
      </c>
      <c r="I169" s="15" t="s">
        <v>18</v>
      </c>
      <c r="J169" s="43">
        <v>30000</v>
      </c>
      <c r="K169" s="65">
        <v>8809541280344</v>
      </c>
      <c r="L169" s="15">
        <v>54</v>
      </c>
      <c r="M169" s="15">
        <f t="shared" ref="M169:M172" si="18">0.43*0.35*0.18</f>
        <v>2.7089999999999999E-2</v>
      </c>
      <c r="N169" s="15" t="s">
        <v>515</v>
      </c>
    </row>
    <row r="170" spans="1:14" s="11" customFormat="1" ht="99" customHeight="1">
      <c r="A170" s="15"/>
      <c r="B170" s="15" t="s">
        <v>85</v>
      </c>
      <c r="C170" s="15" t="s">
        <v>159</v>
      </c>
      <c r="D170" s="15" t="s">
        <v>89</v>
      </c>
      <c r="E170" s="15" t="s">
        <v>90</v>
      </c>
      <c r="F170" s="15" t="s">
        <v>297</v>
      </c>
      <c r="G170" s="15" t="s">
        <v>449</v>
      </c>
      <c r="H170" s="15" t="s">
        <v>475</v>
      </c>
      <c r="I170" s="15" t="s">
        <v>18</v>
      </c>
      <c r="J170" s="43">
        <v>30000</v>
      </c>
      <c r="K170" s="65">
        <v>8809541280320</v>
      </c>
      <c r="L170" s="15">
        <v>54</v>
      </c>
      <c r="M170" s="15">
        <f t="shared" si="18"/>
        <v>2.7089999999999999E-2</v>
      </c>
      <c r="N170" s="15" t="s">
        <v>515</v>
      </c>
    </row>
    <row r="171" spans="1:14" s="11" customFormat="1" ht="97.5" customHeight="1">
      <c r="A171" s="15"/>
      <c r="B171" s="15" t="s">
        <v>84</v>
      </c>
      <c r="C171" s="50" t="s">
        <v>158</v>
      </c>
      <c r="D171" s="15" t="s">
        <v>89</v>
      </c>
      <c r="E171" s="15" t="s">
        <v>90</v>
      </c>
      <c r="F171" s="15" t="s">
        <v>297</v>
      </c>
      <c r="G171" s="15" t="s">
        <v>449</v>
      </c>
      <c r="H171" s="15" t="s">
        <v>475</v>
      </c>
      <c r="I171" s="15" t="s">
        <v>18</v>
      </c>
      <c r="J171" s="43">
        <v>30000</v>
      </c>
      <c r="K171" s="65">
        <v>8809541280351</v>
      </c>
      <c r="L171" s="15">
        <v>54</v>
      </c>
      <c r="M171" s="15">
        <f t="shared" si="18"/>
        <v>2.7089999999999999E-2</v>
      </c>
      <c r="N171" s="15" t="s">
        <v>515</v>
      </c>
    </row>
    <row r="172" spans="1:14" s="11" customFormat="1" ht="97.5" customHeight="1">
      <c r="A172" s="15"/>
      <c r="B172" s="15" t="s">
        <v>88</v>
      </c>
      <c r="C172" s="50" t="s">
        <v>162</v>
      </c>
      <c r="D172" s="15" t="s">
        <v>89</v>
      </c>
      <c r="E172" s="15" t="s">
        <v>90</v>
      </c>
      <c r="F172" s="15" t="s">
        <v>297</v>
      </c>
      <c r="G172" s="15" t="s">
        <v>449</v>
      </c>
      <c r="H172" s="15" t="s">
        <v>475</v>
      </c>
      <c r="I172" s="15" t="s">
        <v>18</v>
      </c>
      <c r="J172" s="43">
        <v>30000</v>
      </c>
      <c r="K172" s="65">
        <v>8809541280368</v>
      </c>
      <c r="L172" s="15">
        <v>54</v>
      </c>
      <c r="M172" s="15">
        <f t="shared" si="18"/>
        <v>2.7089999999999999E-2</v>
      </c>
      <c r="N172" s="15" t="s">
        <v>515</v>
      </c>
    </row>
    <row r="173" spans="1:14" s="11" customFormat="1" ht="96.75" customHeight="1">
      <c r="A173" s="15"/>
      <c r="B173" s="15" t="s">
        <v>66</v>
      </c>
      <c r="C173" s="50" t="s">
        <v>166</v>
      </c>
      <c r="D173" s="15" t="s">
        <v>46</v>
      </c>
      <c r="E173" s="15" t="s">
        <v>38</v>
      </c>
      <c r="F173" s="15" t="s">
        <v>285</v>
      </c>
      <c r="G173" s="15" t="s">
        <v>449</v>
      </c>
      <c r="H173" s="15" t="s">
        <v>437</v>
      </c>
      <c r="I173" s="15" t="s">
        <v>19</v>
      </c>
      <c r="J173" s="43">
        <v>20000</v>
      </c>
      <c r="K173" s="65">
        <v>8809541281549</v>
      </c>
      <c r="L173" s="15">
        <v>42</v>
      </c>
      <c r="M173" s="15">
        <f>0.55*0.36*0.25</f>
        <v>4.9500000000000002E-2</v>
      </c>
      <c r="N173" s="15" t="s">
        <v>520</v>
      </c>
    </row>
    <row r="174" spans="1:14" s="11" customFormat="1" ht="96" customHeight="1">
      <c r="A174" s="15"/>
      <c r="B174" s="15" t="s">
        <v>62</v>
      </c>
      <c r="C174" s="15" t="s">
        <v>251</v>
      </c>
      <c r="D174" s="15" t="s">
        <v>46</v>
      </c>
      <c r="E174" s="15" t="s">
        <v>38</v>
      </c>
      <c r="F174" s="15" t="s">
        <v>285</v>
      </c>
      <c r="G174" s="15" t="s">
        <v>449</v>
      </c>
      <c r="H174" s="15" t="s">
        <v>437</v>
      </c>
      <c r="I174" s="15" t="s">
        <v>19</v>
      </c>
      <c r="J174" s="43">
        <v>20000</v>
      </c>
      <c r="K174" s="65">
        <v>8809541281532</v>
      </c>
      <c r="L174" s="15">
        <v>42</v>
      </c>
      <c r="M174" s="15">
        <f t="shared" ref="M174:M184" si="19">0.55*0.36*0.25</f>
        <v>4.9500000000000002E-2</v>
      </c>
      <c r="N174" s="15" t="s">
        <v>520</v>
      </c>
    </row>
    <row r="175" spans="1:14" s="11" customFormat="1" ht="95.25" customHeight="1">
      <c r="A175" s="15"/>
      <c r="B175" s="15" t="s">
        <v>63</v>
      </c>
      <c r="C175" s="50" t="s">
        <v>163</v>
      </c>
      <c r="D175" s="15" t="s">
        <v>46</v>
      </c>
      <c r="E175" s="15" t="s">
        <v>38</v>
      </c>
      <c r="F175" s="15" t="s">
        <v>285</v>
      </c>
      <c r="G175" s="15" t="s">
        <v>449</v>
      </c>
      <c r="H175" s="15" t="s">
        <v>437</v>
      </c>
      <c r="I175" s="15" t="s">
        <v>19</v>
      </c>
      <c r="J175" s="43">
        <v>20000</v>
      </c>
      <c r="K175" s="65">
        <v>8809541281525</v>
      </c>
      <c r="L175" s="15">
        <v>42</v>
      </c>
      <c r="M175" s="15">
        <f t="shared" si="19"/>
        <v>4.9500000000000002E-2</v>
      </c>
      <c r="N175" s="15" t="s">
        <v>520</v>
      </c>
    </row>
    <row r="176" spans="1:14" s="11" customFormat="1" ht="96.75" customHeight="1">
      <c r="A176" s="15"/>
      <c r="B176" s="15" t="s">
        <v>64</v>
      </c>
      <c r="C176" s="15" t="s">
        <v>164</v>
      </c>
      <c r="D176" s="15" t="s">
        <v>46</v>
      </c>
      <c r="E176" s="15" t="s">
        <v>38</v>
      </c>
      <c r="F176" s="15" t="s">
        <v>285</v>
      </c>
      <c r="G176" s="15" t="s">
        <v>449</v>
      </c>
      <c r="H176" s="15" t="s">
        <v>437</v>
      </c>
      <c r="I176" s="15" t="s">
        <v>19</v>
      </c>
      <c r="J176" s="43">
        <v>20000</v>
      </c>
      <c r="K176" s="65">
        <v>8809541281563</v>
      </c>
      <c r="L176" s="15">
        <v>42</v>
      </c>
      <c r="M176" s="15">
        <f t="shared" si="19"/>
        <v>4.9500000000000002E-2</v>
      </c>
      <c r="N176" s="15" t="s">
        <v>520</v>
      </c>
    </row>
    <row r="177" spans="1:14" s="11" customFormat="1" ht="96.75" customHeight="1">
      <c r="A177" s="15"/>
      <c r="B177" s="15" t="s">
        <v>65</v>
      </c>
      <c r="C177" s="15" t="s">
        <v>165</v>
      </c>
      <c r="D177" s="15" t="s">
        <v>46</v>
      </c>
      <c r="E177" s="15" t="s">
        <v>38</v>
      </c>
      <c r="F177" s="15" t="s">
        <v>285</v>
      </c>
      <c r="G177" s="15" t="s">
        <v>449</v>
      </c>
      <c r="H177" s="15" t="s">
        <v>437</v>
      </c>
      <c r="I177" s="15" t="s">
        <v>19</v>
      </c>
      <c r="J177" s="43">
        <v>20000</v>
      </c>
      <c r="K177" s="65">
        <v>8809541281556</v>
      </c>
      <c r="L177" s="15">
        <v>42</v>
      </c>
      <c r="M177" s="15">
        <f t="shared" si="19"/>
        <v>4.9500000000000002E-2</v>
      </c>
      <c r="N177" s="15" t="s">
        <v>520</v>
      </c>
    </row>
    <row r="178" spans="1:14" s="11" customFormat="1" ht="96.75" customHeight="1">
      <c r="A178" s="15"/>
      <c r="B178" s="15" t="s">
        <v>167</v>
      </c>
      <c r="C178" s="42" t="s">
        <v>216</v>
      </c>
      <c r="D178" s="15" t="s">
        <v>46</v>
      </c>
      <c r="E178" s="15" t="s">
        <v>38</v>
      </c>
      <c r="F178" s="15" t="s">
        <v>285</v>
      </c>
      <c r="G178" s="15" t="s">
        <v>449</v>
      </c>
      <c r="H178" s="15" t="s">
        <v>437</v>
      </c>
      <c r="I178" s="15" t="s">
        <v>19</v>
      </c>
      <c r="J178" s="43">
        <v>20000</v>
      </c>
      <c r="K178" s="65">
        <v>8809541280054</v>
      </c>
      <c r="L178" s="15">
        <v>42</v>
      </c>
      <c r="M178" s="15">
        <f t="shared" si="19"/>
        <v>4.9500000000000002E-2</v>
      </c>
      <c r="N178" s="15" t="s">
        <v>514</v>
      </c>
    </row>
    <row r="179" spans="1:14" s="11" customFormat="1" ht="96.75" customHeight="1">
      <c r="A179" s="15"/>
      <c r="B179" s="42" t="s">
        <v>36</v>
      </c>
      <c r="C179" s="15" t="s">
        <v>218</v>
      </c>
      <c r="D179" s="42" t="s">
        <v>46</v>
      </c>
      <c r="E179" s="15" t="s">
        <v>38</v>
      </c>
      <c r="F179" s="15" t="s">
        <v>285</v>
      </c>
      <c r="G179" s="15" t="s">
        <v>449</v>
      </c>
      <c r="H179" s="15" t="s">
        <v>437</v>
      </c>
      <c r="I179" s="15" t="s">
        <v>19</v>
      </c>
      <c r="J179" s="43">
        <v>20000</v>
      </c>
      <c r="K179" s="65">
        <v>8809541280078</v>
      </c>
      <c r="L179" s="15">
        <v>42</v>
      </c>
      <c r="M179" s="15">
        <f t="shared" si="19"/>
        <v>4.9500000000000002E-2</v>
      </c>
      <c r="N179" s="15" t="s">
        <v>514</v>
      </c>
    </row>
    <row r="180" spans="1:14" s="11" customFormat="1" ht="99" customHeight="1">
      <c r="A180" s="15"/>
      <c r="B180" s="15" t="s">
        <v>35</v>
      </c>
      <c r="C180" s="50" t="s">
        <v>217</v>
      </c>
      <c r="D180" s="15" t="s">
        <v>46</v>
      </c>
      <c r="E180" s="15" t="s">
        <v>38</v>
      </c>
      <c r="F180" s="15" t="s">
        <v>285</v>
      </c>
      <c r="G180" s="15" t="s">
        <v>449</v>
      </c>
      <c r="H180" s="15" t="s">
        <v>437</v>
      </c>
      <c r="I180" s="15" t="s">
        <v>19</v>
      </c>
      <c r="J180" s="43">
        <v>20000</v>
      </c>
      <c r="K180" s="65">
        <v>8809541280061</v>
      </c>
      <c r="L180" s="15">
        <v>42</v>
      </c>
      <c r="M180" s="15">
        <f t="shared" si="19"/>
        <v>4.9500000000000002E-2</v>
      </c>
      <c r="N180" s="15" t="s">
        <v>514</v>
      </c>
    </row>
    <row r="181" spans="1:14" s="11" customFormat="1" ht="96.75" customHeight="1">
      <c r="A181" s="15"/>
      <c r="B181" s="42" t="s">
        <v>37</v>
      </c>
      <c r="C181" s="56" t="s">
        <v>219</v>
      </c>
      <c r="D181" s="42" t="s">
        <v>46</v>
      </c>
      <c r="E181" s="15" t="s">
        <v>38</v>
      </c>
      <c r="F181" s="15" t="s">
        <v>285</v>
      </c>
      <c r="G181" s="15" t="s">
        <v>449</v>
      </c>
      <c r="H181" s="15" t="s">
        <v>437</v>
      </c>
      <c r="I181" s="15" t="s">
        <v>19</v>
      </c>
      <c r="J181" s="43">
        <v>20000</v>
      </c>
      <c r="K181" s="65">
        <v>8809541280047</v>
      </c>
      <c r="L181" s="15">
        <v>42</v>
      </c>
      <c r="M181" s="15">
        <f t="shared" si="19"/>
        <v>4.9500000000000002E-2</v>
      </c>
      <c r="N181" s="15" t="s">
        <v>514</v>
      </c>
    </row>
    <row r="182" spans="1:14" s="11" customFormat="1" ht="96.75" customHeight="1">
      <c r="A182" s="15"/>
      <c r="B182" s="42" t="s">
        <v>40</v>
      </c>
      <c r="C182" s="50" t="s">
        <v>168</v>
      </c>
      <c r="D182" s="15" t="s">
        <v>46</v>
      </c>
      <c r="E182" s="15" t="s">
        <v>38</v>
      </c>
      <c r="F182" s="15" t="s">
        <v>285</v>
      </c>
      <c r="G182" s="15" t="s">
        <v>449</v>
      </c>
      <c r="H182" s="15" t="s">
        <v>437</v>
      </c>
      <c r="I182" s="15" t="s">
        <v>19</v>
      </c>
      <c r="J182" s="43">
        <v>20000</v>
      </c>
      <c r="K182" s="65">
        <v>8809541280016</v>
      </c>
      <c r="L182" s="15">
        <v>42</v>
      </c>
      <c r="M182" s="15">
        <f t="shared" si="19"/>
        <v>4.9500000000000002E-2</v>
      </c>
      <c r="N182" s="15" t="s">
        <v>514</v>
      </c>
    </row>
    <row r="183" spans="1:14" s="11" customFormat="1" ht="96.75" customHeight="1">
      <c r="A183" s="15"/>
      <c r="B183" s="42" t="s">
        <v>42</v>
      </c>
      <c r="C183" s="15" t="s">
        <v>199</v>
      </c>
      <c r="D183" s="15" t="s">
        <v>46</v>
      </c>
      <c r="E183" s="15" t="s">
        <v>38</v>
      </c>
      <c r="F183" s="15" t="s">
        <v>285</v>
      </c>
      <c r="G183" s="15" t="s">
        <v>449</v>
      </c>
      <c r="H183" s="15" t="s">
        <v>437</v>
      </c>
      <c r="I183" s="15" t="s">
        <v>19</v>
      </c>
      <c r="J183" s="43">
        <v>20000</v>
      </c>
      <c r="K183" s="65">
        <v>8809541280009</v>
      </c>
      <c r="L183" s="15">
        <v>42</v>
      </c>
      <c r="M183" s="15">
        <f t="shared" si="19"/>
        <v>4.9500000000000002E-2</v>
      </c>
      <c r="N183" s="15" t="s">
        <v>514</v>
      </c>
    </row>
    <row r="184" spans="1:14" s="11" customFormat="1" ht="96.75" customHeight="1">
      <c r="A184" s="15"/>
      <c r="B184" s="42" t="s">
        <v>41</v>
      </c>
      <c r="C184" s="15" t="s">
        <v>169</v>
      </c>
      <c r="D184" s="15" t="s">
        <v>46</v>
      </c>
      <c r="E184" s="15" t="s">
        <v>38</v>
      </c>
      <c r="F184" s="15" t="s">
        <v>285</v>
      </c>
      <c r="G184" s="15" t="s">
        <v>449</v>
      </c>
      <c r="H184" s="15" t="s">
        <v>437</v>
      </c>
      <c r="I184" s="15" t="s">
        <v>19</v>
      </c>
      <c r="J184" s="43">
        <v>20000</v>
      </c>
      <c r="K184" s="65">
        <v>8809541280023</v>
      </c>
      <c r="L184" s="15">
        <v>42</v>
      </c>
      <c r="M184" s="15">
        <f t="shared" si="19"/>
        <v>4.9500000000000002E-2</v>
      </c>
      <c r="N184" s="15" t="s">
        <v>514</v>
      </c>
    </row>
    <row r="185" spans="1:14" s="11" customFormat="1" ht="96.75" customHeight="1">
      <c r="A185" s="15"/>
      <c r="B185" s="42" t="s">
        <v>31</v>
      </c>
      <c r="C185" s="57" t="s">
        <v>635</v>
      </c>
      <c r="D185" s="58" t="s">
        <v>47</v>
      </c>
      <c r="E185" s="15" t="s">
        <v>30</v>
      </c>
      <c r="F185" s="15" t="s">
        <v>298</v>
      </c>
      <c r="G185" s="42" t="s">
        <v>512</v>
      </c>
      <c r="H185" s="15" t="s">
        <v>476</v>
      </c>
      <c r="I185" s="42" t="s">
        <v>508</v>
      </c>
      <c r="J185" s="43">
        <v>15000</v>
      </c>
      <c r="K185" s="65">
        <v>8809541280092</v>
      </c>
      <c r="L185" s="15">
        <v>20</v>
      </c>
      <c r="M185" s="15">
        <f>0.43*0.39*0.31</f>
        <v>5.1987000000000005E-2</v>
      </c>
      <c r="N185" s="15" t="s">
        <v>516</v>
      </c>
    </row>
    <row r="186" spans="1:14" s="11" customFormat="1" ht="96.75" customHeight="1">
      <c r="A186" s="15"/>
      <c r="B186" s="42" t="s">
        <v>29</v>
      </c>
      <c r="C186" s="50" t="s">
        <v>171</v>
      </c>
      <c r="D186" s="15" t="s">
        <v>47</v>
      </c>
      <c r="E186" s="15" t="s">
        <v>30</v>
      </c>
      <c r="F186" s="15" t="s">
        <v>298</v>
      </c>
      <c r="G186" s="42" t="s">
        <v>512</v>
      </c>
      <c r="H186" s="15" t="s">
        <v>476</v>
      </c>
      <c r="I186" s="42" t="s">
        <v>508</v>
      </c>
      <c r="J186" s="43">
        <v>15000</v>
      </c>
      <c r="K186" s="65">
        <v>8809541280085</v>
      </c>
      <c r="L186" s="15">
        <v>20</v>
      </c>
      <c r="M186" s="15">
        <f t="shared" ref="M186:M187" si="20">0.43*0.39*0.31</f>
        <v>5.1987000000000005E-2</v>
      </c>
      <c r="N186" s="15" t="s">
        <v>516</v>
      </c>
    </row>
    <row r="187" spans="1:14" s="11" customFormat="1" ht="96.75" customHeight="1">
      <c r="A187" s="15"/>
      <c r="B187" s="42" t="s">
        <v>170</v>
      </c>
      <c r="C187" s="59" t="s">
        <v>678</v>
      </c>
      <c r="D187" s="15" t="s">
        <v>47</v>
      </c>
      <c r="E187" s="15" t="s">
        <v>30</v>
      </c>
      <c r="F187" s="15" t="s">
        <v>298</v>
      </c>
      <c r="G187" s="42" t="s">
        <v>512</v>
      </c>
      <c r="H187" s="15" t="s">
        <v>476</v>
      </c>
      <c r="I187" s="42" t="s">
        <v>508</v>
      </c>
      <c r="J187" s="43">
        <v>15000</v>
      </c>
      <c r="K187" s="65">
        <v>8809541280108</v>
      </c>
      <c r="L187" s="15">
        <v>20</v>
      </c>
      <c r="M187" s="15">
        <f t="shared" si="20"/>
        <v>5.1987000000000005E-2</v>
      </c>
      <c r="N187" s="15" t="s">
        <v>516</v>
      </c>
    </row>
    <row r="188" spans="1:14" s="19" customFormat="1" ht="96.75" customHeight="1">
      <c r="A188" s="15"/>
      <c r="B188" s="15" t="s">
        <v>172</v>
      </c>
      <c r="C188" s="50" t="s">
        <v>183</v>
      </c>
      <c r="D188" s="42" t="s">
        <v>128</v>
      </c>
      <c r="E188" s="15" t="s">
        <v>91</v>
      </c>
      <c r="F188" s="15" t="s">
        <v>299</v>
      </c>
      <c r="G188" s="15" t="s">
        <v>440</v>
      </c>
      <c r="H188" s="15" t="s">
        <v>441</v>
      </c>
      <c r="I188" s="42" t="s">
        <v>509</v>
      </c>
      <c r="J188" s="43">
        <v>15000</v>
      </c>
      <c r="K188" s="65">
        <v>8809541280481</v>
      </c>
      <c r="L188" s="15">
        <v>42</v>
      </c>
      <c r="M188" s="15">
        <f t="shared" ref="M188:M189" si="21">0.44*0.36*0.22</f>
        <v>3.4847999999999997E-2</v>
      </c>
      <c r="N188" s="15" t="s">
        <v>516</v>
      </c>
    </row>
    <row r="189" spans="1:14" s="19" customFormat="1" ht="96.75" customHeight="1">
      <c r="A189" s="15"/>
      <c r="B189" s="15" t="s">
        <v>173</v>
      </c>
      <c r="C189" s="15" t="s">
        <v>174</v>
      </c>
      <c r="D189" s="42" t="s">
        <v>128</v>
      </c>
      <c r="E189" s="15" t="s">
        <v>91</v>
      </c>
      <c r="F189" s="15" t="s">
        <v>299</v>
      </c>
      <c r="G189" s="15" t="s">
        <v>440</v>
      </c>
      <c r="H189" s="15" t="s">
        <v>441</v>
      </c>
      <c r="I189" s="42" t="s">
        <v>509</v>
      </c>
      <c r="J189" s="43">
        <v>15000</v>
      </c>
      <c r="K189" s="65">
        <v>8809541280504</v>
      </c>
      <c r="L189" s="15">
        <v>42</v>
      </c>
      <c r="M189" s="15">
        <f t="shared" si="21"/>
        <v>3.4847999999999997E-2</v>
      </c>
      <c r="N189" s="15" t="s">
        <v>516</v>
      </c>
    </row>
    <row r="190" spans="1:14" s="19" customFormat="1" ht="96.75" customHeight="1">
      <c r="A190" s="15"/>
      <c r="B190" s="15" t="s">
        <v>92</v>
      </c>
      <c r="C190" s="15" t="s">
        <v>175</v>
      </c>
      <c r="D190" s="42" t="s">
        <v>47</v>
      </c>
      <c r="E190" s="15" t="s">
        <v>94</v>
      </c>
      <c r="F190" s="15" t="s">
        <v>300</v>
      </c>
      <c r="G190" s="15" t="s">
        <v>442</v>
      </c>
      <c r="H190" s="50" t="s">
        <v>443</v>
      </c>
      <c r="I190" s="42" t="s">
        <v>510</v>
      </c>
      <c r="J190" s="43">
        <v>20000</v>
      </c>
      <c r="K190" s="65">
        <v>8809541280559</v>
      </c>
      <c r="L190" s="15">
        <v>42</v>
      </c>
      <c r="M190" s="15">
        <f>0.56*0.52*0.2</f>
        <v>5.8240000000000007E-2</v>
      </c>
      <c r="N190" s="15" t="s">
        <v>522</v>
      </c>
    </row>
    <row r="191" spans="1:14" s="19" customFormat="1" ht="96.75" customHeight="1">
      <c r="A191" s="60"/>
      <c r="B191" s="15" t="s">
        <v>93</v>
      </c>
      <c r="C191" s="50" t="s">
        <v>176</v>
      </c>
      <c r="D191" s="42" t="s">
        <v>47</v>
      </c>
      <c r="E191" s="15" t="s">
        <v>94</v>
      </c>
      <c r="F191" s="15" t="s">
        <v>300</v>
      </c>
      <c r="G191" s="15" t="s">
        <v>442</v>
      </c>
      <c r="H191" s="50" t="s">
        <v>443</v>
      </c>
      <c r="I191" s="42" t="s">
        <v>510</v>
      </c>
      <c r="J191" s="43">
        <v>20000</v>
      </c>
      <c r="K191" s="65">
        <v>8809541280566</v>
      </c>
      <c r="L191" s="15">
        <v>42</v>
      </c>
      <c r="M191" s="15">
        <f>0.56*0.52*0.2</f>
        <v>5.8240000000000007E-2</v>
      </c>
      <c r="N191" s="15" t="s">
        <v>522</v>
      </c>
    </row>
    <row r="192" spans="1:14" s="19" customFormat="1" ht="96.75" customHeight="1">
      <c r="A192" s="18"/>
      <c r="B192" s="42" t="s">
        <v>177</v>
      </c>
      <c r="C192" s="61" t="s">
        <v>184</v>
      </c>
      <c r="D192" s="42" t="s">
        <v>44</v>
      </c>
      <c r="E192" s="15" t="s">
        <v>764</v>
      </c>
      <c r="F192" s="15" t="s">
        <v>301</v>
      </c>
      <c r="G192" s="15" t="s">
        <v>762</v>
      </c>
      <c r="H192" s="15" t="s">
        <v>455</v>
      </c>
      <c r="I192" s="15" t="s">
        <v>20</v>
      </c>
      <c r="J192" s="43">
        <v>20000</v>
      </c>
      <c r="K192" s="65">
        <v>8809210030430</v>
      </c>
      <c r="L192" s="15">
        <v>54</v>
      </c>
      <c r="M192" s="62">
        <f>0.31*0.55*0.17</f>
        <v>2.8985000000000004E-2</v>
      </c>
      <c r="N192" s="15" t="s">
        <v>516</v>
      </c>
    </row>
    <row r="193" spans="1:14" s="19" customFormat="1" ht="96.75" customHeight="1">
      <c r="A193" s="18"/>
      <c r="B193" s="42" t="s">
        <v>178</v>
      </c>
      <c r="C193" s="61" t="s">
        <v>179</v>
      </c>
      <c r="D193" s="42" t="s">
        <v>44</v>
      </c>
      <c r="E193" s="15" t="s">
        <v>763</v>
      </c>
      <c r="F193" s="15" t="s">
        <v>301</v>
      </c>
      <c r="G193" s="15" t="s">
        <v>454</v>
      </c>
      <c r="H193" s="15" t="s">
        <v>455</v>
      </c>
      <c r="I193" s="15" t="s">
        <v>20</v>
      </c>
      <c r="J193" s="43">
        <v>20000</v>
      </c>
      <c r="K193" s="65">
        <v>8809210037187</v>
      </c>
      <c r="L193" s="15">
        <v>54</v>
      </c>
      <c r="M193" s="62">
        <f>0.31*0.55*0.17</f>
        <v>2.8985000000000004E-2</v>
      </c>
      <c r="N193" s="15" t="s">
        <v>516</v>
      </c>
    </row>
    <row r="194" spans="1:14" s="11" customFormat="1" ht="99" customHeight="1">
      <c r="A194" s="18"/>
      <c r="B194" s="42" t="s">
        <v>194</v>
      </c>
      <c r="C194" s="61" t="s">
        <v>200</v>
      </c>
      <c r="D194" s="42" t="s">
        <v>45</v>
      </c>
      <c r="E194" s="15" t="s">
        <v>39</v>
      </c>
      <c r="F194" s="15" t="s">
        <v>302</v>
      </c>
      <c r="G194" s="15" t="s">
        <v>477</v>
      </c>
      <c r="H194" s="15" t="s">
        <v>478</v>
      </c>
      <c r="I194" s="15" t="s">
        <v>20</v>
      </c>
      <c r="J194" s="43">
        <v>15000</v>
      </c>
      <c r="K194" s="67">
        <v>8809541280986</v>
      </c>
      <c r="L194" s="15">
        <v>40</v>
      </c>
      <c r="M194" s="62">
        <f>0.58*0.39*0.16</f>
        <v>3.6191999999999995E-2</v>
      </c>
      <c r="N194" s="15" t="s">
        <v>515</v>
      </c>
    </row>
    <row r="195" spans="1:14" s="11" customFormat="1" ht="99" customHeight="1">
      <c r="A195" s="18"/>
      <c r="B195" s="42" t="s">
        <v>195</v>
      </c>
      <c r="C195" s="41" t="s">
        <v>196</v>
      </c>
      <c r="D195" s="42" t="s">
        <v>45</v>
      </c>
      <c r="E195" s="15" t="s">
        <v>39</v>
      </c>
      <c r="F195" s="15" t="s">
        <v>302</v>
      </c>
      <c r="G195" s="15" t="s">
        <v>477</v>
      </c>
      <c r="H195" s="15" t="s">
        <v>478</v>
      </c>
      <c r="I195" s="15" t="s">
        <v>20</v>
      </c>
      <c r="J195" s="43">
        <v>15000</v>
      </c>
      <c r="K195" s="65">
        <v>8809541280979</v>
      </c>
      <c r="L195" s="15">
        <v>40</v>
      </c>
      <c r="M195" s="62">
        <f>0.58*0.39*0.16</f>
        <v>3.6191999999999995E-2</v>
      </c>
      <c r="N195" s="15" t="s">
        <v>515</v>
      </c>
    </row>
    <row r="196" spans="1:14" s="11" customFormat="1" ht="99" customHeight="1">
      <c r="A196" s="18"/>
      <c r="B196" s="15" t="s">
        <v>6</v>
      </c>
      <c r="C196" s="41" t="s">
        <v>8</v>
      </c>
      <c r="D196" s="42" t="s">
        <v>43</v>
      </c>
      <c r="E196" s="15" t="s">
        <v>55</v>
      </c>
      <c r="F196" s="15" t="s">
        <v>286</v>
      </c>
      <c r="G196" s="15" t="s">
        <v>440</v>
      </c>
      <c r="H196" s="15" t="s">
        <v>464</v>
      </c>
      <c r="I196" s="15" t="s">
        <v>20</v>
      </c>
      <c r="J196" s="43">
        <v>5000</v>
      </c>
      <c r="K196" s="65">
        <v>8809541280795</v>
      </c>
      <c r="L196" s="15">
        <v>40</v>
      </c>
      <c r="M196" s="15">
        <f>0.55*0.43*0.17</f>
        <v>4.0205000000000005E-2</v>
      </c>
      <c r="N196" s="15" t="s">
        <v>514</v>
      </c>
    </row>
    <row r="197" spans="1:14" s="11" customFormat="1" ht="99" customHeight="1">
      <c r="A197" s="18"/>
      <c r="B197" s="15" t="s">
        <v>5</v>
      </c>
      <c r="C197" s="41" t="s">
        <v>7</v>
      </c>
      <c r="D197" s="42" t="s">
        <v>43</v>
      </c>
      <c r="E197" s="15" t="s">
        <v>55</v>
      </c>
      <c r="F197" s="15" t="s">
        <v>286</v>
      </c>
      <c r="G197" s="15" t="s">
        <v>440</v>
      </c>
      <c r="H197" s="15" t="s">
        <v>464</v>
      </c>
      <c r="I197" s="15" t="s">
        <v>20</v>
      </c>
      <c r="J197" s="43">
        <v>5000</v>
      </c>
      <c r="K197" s="65">
        <v>8809541280788</v>
      </c>
      <c r="L197" s="15">
        <v>40</v>
      </c>
      <c r="M197" s="15">
        <f t="shared" ref="M197:M200" si="22">0.55*0.43*0.17</f>
        <v>4.0205000000000005E-2</v>
      </c>
      <c r="N197" s="15" t="s">
        <v>514</v>
      </c>
    </row>
    <row r="198" spans="1:14" s="11" customFormat="1" ht="99" customHeight="1">
      <c r="A198" s="18"/>
      <c r="B198" s="15" t="s">
        <v>3</v>
      </c>
      <c r="C198" s="41" t="s">
        <v>48</v>
      </c>
      <c r="D198" s="42" t="s">
        <v>43</v>
      </c>
      <c r="E198" s="15" t="s">
        <v>55</v>
      </c>
      <c r="F198" s="15" t="s">
        <v>286</v>
      </c>
      <c r="G198" s="15" t="s">
        <v>440</v>
      </c>
      <c r="H198" s="15" t="s">
        <v>464</v>
      </c>
      <c r="I198" s="15" t="s">
        <v>20</v>
      </c>
      <c r="J198" s="43">
        <v>5000</v>
      </c>
      <c r="K198" s="65">
        <v>8809541280764</v>
      </c>
      <c r="L198" s="15">
        <v>40</v>
      </c>
      <c r="M198" s="15">
        <f t="shared" si="22"/>
        <v>4.0205000000000005E-2</v>
      </c>
      <c r="N198" s="15" t="s">
        <v>514</v>
      </c>
    </row>
    <row r="199" spans="1:14" s="11" customFormat="1" ht="99" customHeight="1">
      <c r="A199" s="63"/>
      <c r="B199" s="15" t="s">
        <v>4</v>
      </c>
      <c r="C199" s="41" t="s">
        <v>49</v>
      </c>
      <c r="D199" s="42" t="s">
        <v>43</v>
      </c>
      <c r="E199" s="15" t="s">
        <v>55</v>
      </c>
      <c r="F199" s="15" t="s">
        <v>286</v>
      </c>
      <c r="G199" s="15" t="s">
        <v>440</v>
      </c>
      <c r="H199" s="15" t="s">
        <v>464</v>
      </c>
      <c r="I199" s="15" t="s">
        <v>20</v>
      </c>
      <c r="J199" s="43">
        <v>5000</v>
      </c>
      <c r="K199" s="65">
        <v>8809541280771</v>
      </c>
      <c r="L199" s="15">
        <v>40</v>
      </c>
      <c r="M199" s="15">
        <f t="shared" si="22"/>
        <v>4.0205000000000005E-2</v>
      </c>
      <c r="N199" s="15" t="s">
        <v>514</v>
      </c>
    </row>
    <row r="200" spans="1:14" s="11" customFormat="1" ht="99" customHeight="1">
      <c r="A200" s="18"/>
      <c r="B200" s="15" t="s">
        <v>56</v>
      </c>
      <c r="C200" s="41" t="s">
        <v>57</v>
      </c>
      <c r="D200" s="42" t="s">
        <v>43</v>
      </c>
      <c r="E200" s="15" t="s">
        <v>55</v>
      </c>
      <c r="F200" s="15" t="s">
        <v>286</v>
      </c>
      <c r="G200" s="15" t="s">
        <v>440</v>
      </c>
      <c r="H200" s="15" t="s">
        <v>464</v>
      </c>
      <c r="I200" s="15" t="s">
        <v>20</v>
      </c>
      <c r="J200" s="43">
        <v>6000</v>
      </c>
      <c r="K200" s="65">
        <v>8809541281570</v>
      </c>
      <c r="L200" s="15">
        <v>40</v>
      </c>
      <c r="M200" s="15">
        <f t="shared" si="22"/>
        <v>4.0205000000000005E-2</v>
      </c>
      <c r="N200" s="15" t="s">
        <v>514</v>
      </c>
    </row>
    <row r="201" spans="1:14" s="11" customFormat="1" ht="99" customHeight="1">
      <c r="A201" s="18"/>
      <c r="B201" s="15" t="s">
        <v>380</v>
      </c>
      <c r="C201" s="41" t="s">
        <v>381</v>
      </c>
      <c r="D201" s="42" t="s">
        <v>59</v>
      </c>
      <c r="E201" s="15" t="s">
        <v>58</v>
      </c>
      <c r="F201" s="15" t="s">
        <v>303</v>
      </c>
      <c r="G201" s="15" t="s">
        <v>444</v>
      </c>
      <c r="H201" s="15" t="s">
        <v>479</v>
      </c>
      <c r="I201" s="15" t="s">
        <v>20</v>
      </c>
      <c r="J201" s="43">
        <v>10000</v>
      </c>
      <c r="K201" s="65">
        <v>8809541281587</v>
      </c>
      <c r="L201" s="15">
        <v>20</v>
      </c>
      <c r="M201" s="15">
        <f>0.45*0.43*0.31</f>
        <v>5.9985000000000004E-2</v>
      </c>
      <c r="N201" s="15" t="s">
        <v>514</v>
      </c>
    </row>
    <row r="202" spans="1:14" s="11" customFormat="1" ht="99" customHeight="1">
      <c r="A202" s="18"/>
      <c r="B202" s="15" t="s">
        <v>191</v>
      </c>
      <c r="C202" s="41" t="s">
        <v>54</v>
      </c>
      <c r="D202" s="42" t="s">
        <v>250</v>
      </c>
      <c r="E202" s="15" t="s">
        <v>61</v>
      </c>
      <c r="F202" s="15" t="s">
        <v>304</v>
      </c>
      <c r="G202" s="15" t="s">
        <v>449</v>
      </c>
      <c r="H202" s="15" t="s">
        <v>445</v>
      </c>
      <c r="I202" s="42" t="s">
        <v>506</v>
      </c>
      <c r="J202" s="43">
        <v>20000</v>
      </c>
      <c r="K202" s="65">
        <v>8809541280115</v>
      </c>
      <c r="L202" s="15">
        <v>24</v>
      </c>
      <c r="M202" s="15">
        <f>0.57*0.45*0.29</f>
        <v>7.4384999999999993E-2</v>
      </c>
      <c r="N202" s="15" t="s">
        <v>514</v>
      </c>
    </row>
    <row r="203" spans="1:14" s="11" customFormat="1" ht="99" customHeight="1">
      <c r="A203" s="18"/>
      <c r="B203" s="15" t="s">
        <v>192</v>
      </c>
      <c r="C203" s="41" t="s">
        <v>97</v>
      </c>
      <c r="D203" s="42" t="s">
        <v>50</v>
      </c>
      <c r="E203" s="15" t="s">
        <v>22</v>
      </c>
      <c r="F203" s="15" t="s">
        <v>305</v>
      </c>
      <c r="G203" s="15" t="s">
        <v>480</v>
      </c>
      <c r="H203" s="15" t="s">
        <v>481</v>
      </c>
      <c r="I203" s="15" t="s">
        <v>19</v>
      </c>
      <c r="J203" s="43">
        <v>20000</v>
      </c>
      <c r="K203" s="65">
        <v>8809541281198</v>
      </c>
      <c r="L203" s="15">
        <v>50</v>
      </c>
      <c r="M203" s="15">
        <f>0.38*0.38*0.19</f>
        <v>2.7436000000000002E-2</v>
      </c>
      <c r="N203" s="15" t="s">
        <v>514</v>
      </c>
    </row>
    <row r="204" spans="1:14" s="11" customFormat="1" ht="99" customHeight="1">
      <c r="A204" s="18"/>
      <c r="B204" s="15" t="s">
        <v>193</v>
      </c>
      <c r="C204" s="41" t="s">
        <v>98</v>
      </c>
      <c r="D204" s="42" t="s">
        <v>50</v>
      </c>
      <c r="E204" s="15" t="s">
        <v>22</v>
      </c>
      <c r="F204" s="15" t="s">
        <v>305</v>
      </c>
      <c r="G204" s="15" t="s">
        <v>471</v>
      </c>
      <c r="H204" s="15" t="s">
        <v>482</v>
      </c>
      <c r="I204" s="15" t="s">
        <v>19</v>
      </c>
      <c r="J204" s="43">
        <v>20000</v>
      </c>
      <c r="K204" s="65">
        <v>8809541281204</v>
      </c>
      <c r="L204" s="15">
        <v>50</v>
      </c>
      <c r="M204" s="15">
        <f>0.38*0.38*0.19</f>
        <v>2.7436000000000002E-2</v>
      </c>
      <c r="N204" s="15" t="s">
        <v>514</v>
      </c>
    </row>
    <row r="205" spans="1:14" s="11" customFormat="1" ht="99" customHeight="1">
      <c r="A205" s="18"/>
      <c r="B205" s="15" t="s">
        <v>254</v>
      </c>
      <c r="C205" s="41" t="s">
        <v>99</v>
      </c>
      <c r="D205" s="45" t="s">
        <v>53</v>
      </c>
      <c r="E205" s="15" t="s">
        <v>23</v>
      </c>
      <c r="F205" s="15" t="s">
        <v>306</v>
      </c>
      <c r="G205" s="15" t="s">
        <v>471</v>
      </c>
      <c r="H205" s="15" t="s">
        <v>483</v>
      </c>
      <c r="I205" s="15" t="s">
        <v>18</v>
      </c>
      <c r="J205" s="43">
        <v>45000</v>
      </c>
      <c r="K205" s="65">
        <v>8809541281181</v>
      </c>
      <c r="L205" s="15">
        <v>30</v>
      </c>
      <c r="M205" s="15">
        <f>0.58*0.38*0.23</f>
        <v>5.0692000000000001E-2</v>
      </c>
      <c r="N205" s="15" t="s">
        <v>514</v>
      </c>
    </row>
    <row r="206" spans="1:14" s="11" customFormat="1" ht="99" customHeight="1">
      <c r="A206" s="18"/>
      <c r="B206" s="15" t="s">
        <v>255</v>
      </c>
      <c r="C206" s="41" t="s">
        <v>210</v>
      </c>
      <c r="D206" s="45" t="s">
        <v>53</v>
      </c>
      <c r="E206" s="15" t="s">
        <v>23</v>
      </c>
      <c r="F206" s="15" t="s">
        <v>306</v>
      </c>
      <c r="G206" s="15" t="s">
        <v>471</v>
      </c>
      <c r="H206" s="15" t="s">
        <v>483</v>
      </c>
      <c r="I206" s="15" t="s">
        <v>18</v>
      </c>
      <c r="J206" s="43">
        <v>45000</v>
      </c>
      <c r="K206" s="65">
        <v>8809541281273</v>
      </c>
      <c r="L206" s="15">
        <v>30</v>
      </c>
      <c r="M206" s="15">
        <f>0.58*0.38*0.23</f>
        <v>5.0692000000000001E-2</v>
      </c>
      <c r="N206" s="15" t="s">
        <v>514</v>
      </c>
    </row>
    <row r="207" spans="1:14" s="11" customFormat="1" ht="117" customHeight="1">
      <c r="A207" s="18"/>
      <c r="B207" s="15" t="s">
        <v>244</v>
      </c>
      <c r="C207" s="41" t="s">
        <v>246</v>
      </c>
      <c r="D207" s="42" t="s">
        <v>248</v>
      </c>
      <c r="E207" s="15" t="s">
        <v>249</v>
      </c>
      <c r="F207" s="15" t="s">
        <v>307</v>
      </c>
      <c r="G207" s="15" t="s">
        <v>484</v>
      </c>
      <c r="H207" s="15" t="s">
        <v>485</v>
      </c>
      <c r="I207" s="42" t="s">
        <v>511</v>
      </c>
      <c r="J207" s="43">
        <v>28000</v>
      </c>
      <c r="K207" s="65">
        <v>8809541281686</v>
      </c>
      <c r="L207" s="15">
        <v>24</v>
      </c>
      <c r="M207" s="15">
        <f>0.6*0.57*0.23</f>
        <v>7.8659999999999994E-2</v>
      </c>
      <c r="N207" s="15" t="s">
        <v>514</v>
      </c>
    </row>
    <row r="208" spans="1:14" s="11" customFormat="1" ht="120" customHeight="1">
      <c r="A208" s="18"/>
      <c r="B208" s="15" t="s">
        <v>245</v>
      </c>
      <c r="C208" s="41" t="s">
        <v>247</v>
      </c>
      <c r="D208" s="42" t="s">
        <v>248</v>
      </c>
      <c r="E208" s="15" t="s">
        <v>249</v>
      </c>
      <c r="F208" s="15" t="s">
        <v>307</v>
      </c>
      <c r="G208" s="15" t="s">
        <v>484</v>
      </c>
      <c r="H208" s="15" t="s">
        <v>485</v>
      </c>
      <c r="I208" s="42" t="s">
        <v>511</v>
      </c>
      <c r="J208" s="43">
        <v>28000</v>
      </c>
      <c r="K208" s="65">
        <v>8809541281693</v>
      </c>
      <c r="L208" s="15">
        <v>24</v>
      </c>
      <c r="M208" s="15">
        <f>0.6*0.57*0.23</f>
        <v>7.8659999999999994E-2</v>
      </c>
      <c r="N208" s="15" t="s">
        <v>514</v>
      </c>
    </row>
    <row r="209" spans="1:14" s="11" customFormat="1" ht="99" customHeight="1">
      <c r="A209" s="18"/>
      <c r="B209" s="15" t="s">
        <v>240</v>
      </c>
      <c r="C209" s="41" t="s">
        <v>241</v>
      </c>
      <c r="D209" s="42" t="s">
        <v>46</v>
      </c>
      <c r="E209" s="15" t="s">
        <v>242</v>
      </c>
      <c r="F209" s="15" t="s">
        <v>308</v>
      </c>
      <c r="G209" s="15" t="s">
        <v>462</v>
      </c>
      <c r="H209" s="15" t="s">
        <v>446</v>
      </c>
      <c r="I209" s="15" t="s">
        <v>19</v>
      </c>
      <c r="J209" s="43">
        <v>40000</v>
      </c>
      <c r="K209" s="65">
        <v>8809541281679</v>
      </c>
      <c r="L209" s="15">
        <v>28</v>
      </c>
      <c r="M209" s="15">
        <f>0.47*0.47*0.19</f>
        <v>4.1970999999999994E-2</v>
      </c>
      <c r="N209" s="15" t="s">
        <v>514</v>
      </c>
    </row>
    <row r="210" spans="1:14" s="16" customFormat="1" ht="99" customHeight="1">
      <c r="A210" s="18"/>
      <c r="B210" s="15" t="s">
        <v>96</v>
      </c>
      <c r="C210" s="41" t="s">
        <v>180</v>
      </c>
      <c r="D210" s="42" t="s">
        <v>43</v>
      </c>
      <c r="E210" s="15" t="s">
        <v>95</v>
      </c>
      <c r="F210" s="15" t="s">
        <v>309</v>
      </c>
      <c r="G210" s="15" t="s">
        <v>486</v>
      </c>
      <c r="H210" s="15" t="s">
        <v>487</v>
      </c>
      <c r="I210" s="15" t="s">
        <v>20</v>
      </c>
      <c r="J210" s="43">
        <v>50000</v>
      </c>
      <c r="K210" s="65">
        <v>8809344971333</v>
      </c>
      <c r="L210" s="15">
        <v>20</v>
      </c>
      <c r="M210" s="15">
        <f>0.42*0.33*0.39</f>
        <v>5.4054000000000005E-2</v>
      </c>
      <c r="N210" s="15" t="s">
        <v>514</v>
      </c>
    </row>
    <row r="211" spans="1:14" s="16" customFormat="1" ht="99" customHeight="1">
      <c r="A211" s="18"/>
      <c r="B211" s="15" t="s">
        <v>424</v>
      </c>
      <c r="C211" s="41" t="s">
        <v>423</v>
      </c>
      <c r="D211" s="42" t="s">
        <v>43</v>
      </c>
      <c r="E211" s="15" t="s">
        <v>95</v>
      </c>
      <c r="F211" s="15" t="s">
        <v>309</v>
      </c>
      <c r="G211" s="15" t="s">
        <v>486</v>
      </c>
      <c r="H211" s="15" t="s">
        <v>487</v>
      </c>
      <c r="I211" s="15" t="s">
        <v>20</v>
      </c>
      <c r="J211" s="43">
        <v>50000</v>
      </c>
      <c r="K211" s="65">
        <v>8809344971340</v>
      </c>
      <c r="L211" s="15">
        <v>20</v>
      </c>
      <c r="M211" s="15">
        <f>0.42*0.33*0.39</f>
        <v>5.4054000000000005E-2</v>
      </c>
      <c r="N211" s="15" t="s">
        <v>514</v>
      </c>
    </row>
    <row r="212" spans="1:14" s="11" customFormat="1" ht="99" customHeight="1">
      <c r="A212" s="18"/>
      <c r="B212" s="15" t="s">
        <v>222</v>
      </c>
      <c r="C212" s="41" t="s">
        <v>221</v>
      </c>
      <c r="D212" s="45" t="s">
        <v>52</v>
      </c>
      <c r="E212" s="15" t="s">
        <v>28</v>
      </c>
      <c r="F212" s="15" t="s">
        <v>310</v>
      </c>
      <c r="G212" s="15" t="s">
        <v>489</v>
      </c>
      <c r="H212" s="15" t="s">
        <v>488</v>
      </c>
      <c r="I212" s="15" t="s">
        <v>18</v>
      </c>
      <c r="J212" s="43">
        <v>95000</v>
      </c>
      <c r="K212" s="65">
        <v>8809541281044</v>
      </c>
      <c r="L212" s="15">
        <v>20</v>
      </c>
      <c r="M212" s="15">
        <f>0.45*0.49*0.35</f>
        <v>7.7174999999999994E-2</v>
      </c>
      <c r="N212" s="15" t="s">
        <v>514</v>
      </c>
    </row>
    <row r="213" spans="1:14" s="11" customFormat="1" ht="99" customHeight="1">
      <c r="A213" s="18"/>
      <c r="B213" s="15" t="s">
        <v>223</v>
      </c>
      <c r="C213" s="41" t="s">
        <v>225</v>
      </c>
      <c r="D213" s="45" t="s">
        <v>52</v>
      </c>
      <c r="E213" s="15" t="s">
        <v>28</v>
      </c>
      <c r="F213" s="15" t="s">
        <v>310</v>
      </c>
      <c r="G213" s="15" t="s">
        <v>489</v>
      </c>
      <c r="H213" s="15" t="s">
        <v>488</v>
      </c>
      <c r="I213" s="15" t="s">
        <v>18</v>
      </c>
      <c r="J213" s="43">
        <v>95000</v>
      </c>
      <c r="K213" s="65">
        <v>8809541281082</v>
      </c>
      <c r="L213" s="15">
        <v>20</v>
      </c>
      <c r="M213" s="15">
        <f>0.45*0.49*0.35</f>
        <v>7.7174999999999994E-2</v>
      </c>
      <c r="N213" s="15" t="s">
        <v>514</v>
      </c>
    </row>
    <row r="214" spans="1:14" s="11" customFormat="1" ht="99" customHeight="1">
      <c r="A214" s="18"/>
      <c r="B214" s="15" t="s">
        <v>224</v>
      </c>
      <c r="C214" s="41" t="s">
        <v>226</v>
      </c>
      <c r="D214" s="45" t="s">
        <v>52</v>
      </c>
      <c r="E214" s="15" t="s">
        <v>28</v>
      </c>
      <c r="F214" s="15" t="s">
        <v>310</v>
      </c>
      <c r="G214" s="15" t="s">
        <v>489</v>
      </c>
      <c r="H214" s="15" t="s">
        <v>488</v>
      </c>
      <c r="I214" s="15" t="s">
        <v>18</v>
      </c>
      <c r="J214" s="43">
        <v>100000</v>
      </c>
      <c r="K214" s="65">
        <v>8809541281006</v>
      </c>
      <c r="L214" s="15">
        <v>20</v>
      </c>
      <c r="M214" s="15">
        <f>0.45*0.49*0.35</f>
        <v>7.7174999999999994E-2</v>
      </c>
      <c r="N214" s="15" t="s">
        <v>514</v>
      </c>
    </row>
    <row r="215" spans="1:14" s="11" customFormat="1" ht="99" customHeight="1">
      <c r="A215" s="18"/>
      <c r="B215" s="15" t="s">
        <v>228</v>
      </c>
      <c r="C215" s="41" t="s">
        <v>2</v>
      </c>
      <c r="D215" s="42" t="s">
        <v>44</v>
      </c>
      <c r="E215" s="15" t="s">
        <v>26</v>
      </c>
      <c r="F215" s="15" t="s">
        <v>311</v>
      </c>
      <c r="G215" s="15" t="s">
        <v>490</v>
      </c>
      <c r="H215" s="15" t="s">
        <v>447</v>
      </c>
      <c r="I215" s="15" t="s">
        <v>20</v>
      </c>
      <c r="J215" s="43">
        <v>30000</v>
      </c>
      <c r="K215" s="65">
        <v>8809541281129</v>
      </c>
      <c r="L215" s="15">
        <v>20</v>
      </c>
      <c r="M215" s="15">
        <f>0.42*0.42*0.25</f>
        <v>4.4099999999999993E-2</v>
      </c>
      <c r="N215" s="15" t="s">
        <v>514</v>
      </c>
    </row>
    <row r="216" spans="1:14" s="11" customFormat="1" ht="99" customHeight="1">
      <c r="A216" s="18"/>
      <c r="B216" s="15" t="s">
        <v>227</v>
      </c>
      <c r="C216" s="41" t="s">
        <v>201</v>
      </c>
      <c r="D216" s="42" t="s">
        <v>44</v>
      </c>
      <c r="E216" s="15" t="s">
        <v>26</v>
      </c>
      <c r="F216" s="15" t="s">
        <v>311</v>
      </c>
      <c r="G216" s="15" t="s">
        <v>490</v>
      </c>
      <c r="H216" s="15" t="s">
        <v>447</v>
      </c>
      <c r="I216" s="15" t="s">
        <v>20</v>
      </c>
      <c r="J216" s="43">
        <v>30000</v>
      </c>
      <c r="K216" s="65">
        <v>8809541281136</v>
      </c>
      <c r="L216" s="15">
        <v>20</v>
      </c>
      <c r="M216" s="15">
        <f>0.42*0.42*0.25</f>
        <v>4.4099999999999993E-2</v>
      </c>
      <c r="N216" s="15" t="s">
        <v>514</v>
      </c>
    </row>
    <row r="217" spans="1:14" s="11" customFormat="1" ht="99" customHeight="1">
      <c r="A217" s="18"/>
      <c r="B217" s="15" t="s">
        <v>230</v>
      </c>
      <c r="C217" s="41" t="s">
        <v>203</v>
      </c>
      <c r="D217" s="42" t="s">
        <v>44</v>
      </c>
      <c r="E217" s="15" t="s">
        <v>26</v>
      </c>
      <c r="F217" s="15" t="s">
        <v>311</v>
      </c>
      <c r="G217" s="15" t="s">
        <v>490</v>
      </c>
      <c r="H217" s="15" t="s">
        <v>447</v>
      </c>
      <c r="I217" s="15" t="s">
        <v>20</v>
      </c>
      <c r="J217" s="43">
        <v>30000</v>
      </c>
      <c r="K217" s="65">
        <v>8809541281105</v>
      </c>
      <c r="L217" s="15">
        <v>20</v>
      </c>
      <c r="M217" s="15">
        <f>0.42*0.42*0.25</f>
        <v>4.4099999999999993E-2</v>
      </c>
      <c r="N217" s="15" t="s">
        <v>514</v>
      </c>
    </row>
    <row r="218" spans="1:14" s="11" customFormat="1" ht="99" customHeight="1">
      <c r="A218" s="18"/>
      <c r="B218" s="15" t="s">
        <v>229</v>
      </c>
      <c r="C218" s="41" t="s">
        <v>202</v>
      </c>
      <c r="D218" s="42" t="s">
        <v>44</v>
      </c>
      <c r="E218" s="15" t="s">
        <v>26</v>
      </c>
      <c r="F218" s="15" t="s">
        <v>311</v>
      </c>
      <c r="G218" s="15" t="s">
        <v>490</v>
      </c>
      <c r="H218" s="15" t="s">
        <v>447</v>
      </c>
      <c r="I218" s="15" t="s">
        <v>20</v>
      </c>
      <c r="J218" s="43">
        <v>30000</v>
      </c>
      <c r="K218" s="65">
        <v>8809541281112</v>
      </c>
      <c r="L218" s="15">
        <v>20</v>
      </c>
      <c r="M218" s="15">
        <f>0.42*0.42*0.25</f>
        <v>4.4099999999999993E-2</v>
      </c>
      <c r="N218" s="15" t="s">
        <v>514</v>
      </c>
    </row>
    <row r="219" spans="1:14" s="11" customFormat="1" ht="99" customHeight="1">
      <c r="A219" s="18"/>
      <c r="B219" s="15" t="s">
        <v>34</v>
      </c>
      <c r="C219" s="41" t="s">
        <v>182</v>
      </c>
      <c r="D219" s="42" t="s">
        <v>45</v>
      </c>
      <c r="E219" s="15" t="s">
        <v>33</v>
      </c>
      <c r="F219" s="15" t="s">
        <v>312</v>
      </c>
      <c r="G219" s="15" t="s">
        <v>448</v>
      </c>
      <c r="H219" s="15" t="s">
        <v>491</v>
      </c>
      <c r="I219" s="15" t="s">
        <v>20</v>
      </c>
      <c r="J219" s="43">
        <v>35000</v>
      </c>
      <c r="K219" s="65">
        <v>8809210030386</v>
      </c>
      <c r="L219" s="15">
        <v>20</v>
      </c>
      <c r="M219" s="15">
        <f>0.38*0.38*0.29</f>
        <v>4.1875999999999997E-2</v>
      </c>
      <c r="N219" s="15" t="s">
        <v>514</v>
      </c>
    </row>
    <row r="220" spans="1:14" s="11" customFormat="1" ht="99" customHeight="1">
      <c r="A220" s="18"/>
      <c r="B220" s="15" t="s">
        <v>32</v>
      </c>
      <c r="C220" s="41" t="s">
        <v>181</v>
      </c>
      <c r="D220" s="42" t="s">
        <v>45</v>
      </c>
      <c r="E220" s="15" t="s">
        <v>33</v>
      </c>
      <c r="F220" s="15" t="s">
        <v>312</v>
      </c>
      <c r="G220" s="15" t="s">
        <v>448</v>
      </c>
      <c r="H220" s="15" t="s">
        <v>491</v>
      </c>
      <c r="I220" s="15" t="s">
        <v>20</v>
      </c>
      <c r="J220" s="43">
        <v>35000</v>
      </c>
      <c r="K220" s="65">
        <v>8809210030393</v>
      </c>
      <c r="L220" s="15">
        <v>20</v>
      </c>
      <c r="M220" s="15">
        <f t="shared" ref="M220:M221" si="23">0.38*0.38*0.29</f>
        <v>4.1875999999999997E-2</v>
      </c>
      <c r="N220" s="15" t="s">
        <v>514</v>
      </c>
    </row>
    <row r="221" spans="1:14" s="11" customFormat="1" ht="99" customHeight="1">
      <c r="A221" s="18"/>
      <c r="B221" s="15" t="s">
        <v>377</v>
      </c>
      <c r="C221" s="41" t="s">
        <v>211</v>
      </c>
      <c r="D221" s="42" t="s">
        <v>45</v>
      </c>
      <c r="E221" s="15" t="s">
        <v>33</v>
      </c>
      <c r="F221" s="15" t="s">
        <v>312</v>
      </c>
      <c r="G221" s="15" t="s">
        <v>448</v>
      </c>
      <c r="H221" s="15" t="s">
        <v>491</v>
      </c>
      <c r="I221" s="15" t="s">
        <v>20</v>
      </c>
      <c r="J221" s="43">
        <v>35000</v>
      </c>
      <c r="K221" s="65">
        <v>8809210030409</v>
      </c>
      <c r="L221" s="15">
        <v>20</v>
      </c>
      <c r="M221" s="15">
        <f t="shared" si="23"/>
        <v>4.1875999999999997E-2</v>
      </c>
      <c r="N221" s="15" t="s">
        <v>514</v>
      </c>
    </row>
    <row r="222" spans="1:14" s="11" customFormat="1" ht="99" customHeight="1">
      <c r="A222" s="18"/>
      <c r="B222" s="15" t="s">
        <v>101</v>
      </c>
      <c r="C222" s="41" t="s">
        <v>115</v>
      </c>
      <c r="D222" s="42" t="s">
        <v>117</v>
      </c>
      <c r="E222" s="15" t="s">
        <v>82</v>
      </c>
      <c r="F222" s="15" t="s">
        <v>296</v>
      </c>
      <c r="G222" s="15" t="s">
        <v>448</v>
      </c>
      <c r="H222" s="15" t="s">
        <v>492</v>
      </c>
      <c r="I222" s="42" t="s">
        <v>507</v>
      </c>
      <c r="J222" s="43">
        <v>1500</v>
      </c>
      <c r="K222" s="65">
        <v>8809541280573</v>
      </c>
      <c r="L222" s="15">
        <v>32</v>
      </c>
      <c r="M222" s="15">
        <f>0.4*0.35*0.37</f>
        <v>5.1799999999999992E-2</v>
      </c>
      <c r="N222" s="15" t="s">
        <v>521</v>
      </c>
    </row>
    <row r="223" spans="1:14" s="11" customFormat="1" ht="99" customHeight="1">
      <c r="A223" s="18"/>
      <c r="B223" s="15" t="s">
        <v>107</v>
      </c>
      <c r="C223" s="41" t="s">
        <v>212</v>
      </c>
      <c r="D223" s="42" t="s">
        <v>117</v>
      </c>
      <c r="E223" s="15" t="s">
        <v>82</v>
      </c>
      <c r="F223" s="15" t="s">
        <v>296</v>
      </c>
      <c r="G223" s="15" t="s">
        <v>448</v>
      </c>
      <c r="H223" s="15" t="s">
        <v>492</v>
      </c>
      <c r="I223" s="42" t="s">
        <v>507</v>
      </c>
      <c r="J223" s="43">
        <v>1500</v>
      </c>
      <c r="K223" s="65">
        <v>8809541280597</v>
      </c>
      <c r="L223" s="15">
        <v>32</v>
      </c>
      <c r="M223" s="15">
        <f t="shared" ref="M223:M231" si="24">0.4*0.35*0.37</f>
        <v>5.1799999999999992E-2</v>
      </c>
      <c r="N223" s="15" t="s">
        <v>521</v>
      </c>
    </row>
    <row r="224" spans="1:14" s="11" customFormat="1" ht="99" customHeight="1">
      <c r="A224" s="18"/>
      <c r="B224" s="15" t="s">
        <v>108</v>
      </c>
      <c r="C224" s="41" t="s">
        <v>109</v>
      </c>
      <c r="D224" s="42" t="s">
        <v>117</v>
      </c>
      <c r="E224" s="15" t="s">
        <v>82</v>
      </c>
      <c r="F224" s="15" t="s">
        <v>296</v>
      </c>
      <c r="G224" s="15" t="s">
        <v>448</v>
      </c>
      <c r="H224" s="15" t="s">
        <v>492</v>
      </c>
      <c r="I224" s="42" t="s">
        <v>507</v>
      </c>
      <c r="J224" s="43">
        <v>1500</v>
      </c>
      <c r="K224" s="65">
        <v>8809541280634</v>
      </c>
      <c r="L224" s="15">
        <v>32</v>
      </c>
      <c r="M224" s="15">
        <f t="shared" si="24"/>
        <v>5.1799999999999992E-2</v>
      </c>
      <c r="N224" s="15" t="s">
        <v>521</v>
      </c>
    </row>
    <row r="225" spans="1:14" s="19" customFormat="1" ht="99" customHeight="1">
      <c r="A225" s="18"/>
      <c r="B225" s="15" t="s">
        <v>103</v>
      </c>
      <c r="C225" s="41" t="s">
        <v>113</v>
      </c>
      <c r="D225" s="42" t="s">
        <v>117</v>
      </c>
      <c r="E225" s="15" t="s">
        <v>82</v>
      </c>
      <c r="F225" s="15" t="s">
        <v>296</v>
      </c>
      <c r="G225" s="15" t="s">
        <v>448</v>
      </c>
      <c r="H225" s="15" t="s">
        <v>492</v>
      </c>
      <c r="I225" s="42" t="s">
        <v>507</v>
      </c>
      <c r="J225" s="43">
        <v>1500</v>
      </c>
      <c r="K225" s="65">
        <v>8809541280665</v>
      </c>
      <c r="L225" s="15">
        <v>32</v>
      </c>
      <c r="M225" s="15">
        <f t="shared" si="24"/>
        <v>5.1799999999999992E-2</v>
      </c>
      <c r="N225" s="15" t="s">
        <v>521</v>
      </c>
    </row>
    <row r="226" spans="1:14" s="19" customFormat="1" ht="99" customHeight="1">
      <c r="A226" s="18"/>
      <c r="B226" s="15" t="s">
        <v>100</v>
      </c>
      <c r="C226" s="41" t="s">
        <v>116</v>
      </c>
      <c r="D226" s="42" t="s">
        <v>117</v>
      </c>
      <c r="E226" s="15" t="s">
        <v>82</v>
      </c>
      <c r="F226" s="15" t="s">
        <v>296</v>
      </c>
      <c r="G226" s="15" t="s">
        <v>448</v>
      </c>
      <c r="H226" s="15" t="s">
        <v>492</v>
      </c>
      <c r="I226" s="42" t="s">
        <v>507</v>
      </c>
      <c r="J226" s="43">
        <v>1500</v>
      </c>
      <c r="K226" s="65">
        <v>8809541280580</v>
      </c>
      <c r="L226" s="15">
        <v>32</v>
      </c>
      <c r="M226" s="15">
        <f t="shared" si="24"/>
        <v>5.1799999999999992E-2</v>
      </c>
      <c r="N226" s="15" t="s">
        <v>521</v>
      </c>
    </row>
    <row r="227" spans="1:14" s="19" customFormat="1" ht="99" customHeight="1">
      <c r="A227" s="18"/>
      <c r="B227" s="15" t="s">
        <v>118</v>
      </c>
      <c r="C227" s="41" t="s">
        <v>119</v>
      </c>
      <c r="D227" s="42" t="s">
        <v>117</v>
      </c>
      <c r="E227" s="15" t="s">
        <v>82</v>
      </c>
      <c r="F227" s="15" t="s">
        <v>296</v>
      </c>
      <c r="G227" s="15" t="s">
        <v>448</v>
      </c>
      <c r="H227" s="15" t="s">
        <v>492</v>
      </c>
      <c r="I227" s="42" t="s">
        <v>507</v>
      </c>
      <c r="J227" s="43">
        <v>1500</v>
      </c>
      <c r="K227" s="65">
        <v>8809541280603</v>
      </c>
      <c r="L227" s="15">
        <v>32</v>
      </c>
      <c r="M227" s="15">
        <f t="shared" si="24"/>
        <v>5.1799999999999992E-2</v>
      </c>
      <c r="N227" s="15" t="s">
        <v>521</v>
      </c>
    </row>
    <row r="228" spans="1:14" s="19" customFormat="1" ht="99" customHeight="1">
      <c r="A228" s="18"/>
      <c r="B228" s="15" t="s">
        <v>104</v>
      </c>
      <c r="C228" s="41" t="s">
        <v>112</v>
      </c>
      <c r="D228" s="42" t="s">
        <v>117</v>
      </c>
      <c r="E228" s="15" t="s">
        <v>82</v>
      </c>
      <c r="F228" s="15" t="s">
        <v>296</v>
      </c>
      <c r="G228" s="15" t="s">
        <v>448</v>
      </c>
      <c r="H228" s="15" t="s">
        <v>492</v>
      </c>
      <c r="I228" s="42" t="s">
        <v>507</v>
      </c>
      <c r="J228" s="43">
        <v>1500</v>
      </c>
      <c r="K228" s="65">
        <v>8809541280658</v>
      </c>
      <c r="L228" s="15">
        <v>32</v>
      </c>
      <c r="M228" s="15">
        <f t="shared" si="24"/>
        <v>5.1799999999999992E-2</v>
      </c>
      <c r="N228" s="15" t="s">
        <v>521</v>
      </c>
    </row>
    <row r="229" spans="1:14" s="19" customFormat="1" ht="99" customHeight="1">
      <c r="A229" s="18"/>
      <c r="B229" s="15" t="s">
        <v>105</v>
      </c>
      <c r="C229" s="41" t="s">
        <v>111</v>
      </c>
      <c r="D229" s="42" t="s">
        <v>117</v>
      </c>
      <c r="E229" s="15" t="s">
        <v>82</v>
      </c>
      <c r="F229" s="15" t="s">
        <v>296</v>
      </c>
      <c r="G229" s="15" t="s">
        <v>448</v>
      </c>
      <c r="H229" s="15" t="s">
        <v>492</v>
      </c>
      <c r="I229" s="42" t="s">
        <v>507</v>
      </c>
      <c r="J229" s="43">
        <v>1500</v>
      </c>
      <c r="K229" s="65">
        <v>8809541280610</v>
      </c>
      <c r="L229" s="15">
        <v>32</v>
      </c>
      <c r="M229" s="15">
        <f t="shared" si="24"/>
        <v>5.1799999999999992E-2</v>
      </c>
      <c r="N229" s="15" t="s">
        <v>521</v>
      </c>
    </row>
    <row r="230" spans="1:14" s="11" customFormat="1" ht="99" customHeight="1">
      <c r="A230" s="18"/>
      <c r="B230" s="15" t="s">
        <v>106</v>
      </c>
      <c r="C230" s="41" t="s">
        <v>110</v>
      </c>
      <c r="D230" s="42" t="s">
        <v>117</v>
      </c>
      <c r="E230" s="15" t="s">
        <v>82</v>
      </c>
      <c r="F230" s="15" t="s">
        <v>296</v>
      </c>
      <c r="G230" s="15" t="s">
        <v>448</v>
      </c>
      <c r="H230" s="15" t="s">
        <v>492</v>
      </c>
      <c r="I230" s="42" t="s">
        <v>507</v>
      </c>
      <c r="J230" s="43">
        <v>1500</v>
      </c>
      <c r="K230" s="65">
        <v>8809541280627</v>
      </c>
      <c r="L230" s="15">
        <v>32</v>
      </c>
      <c r="M230" s="15">
        <f t="shared" si="24"/>
        <v>5.1799999999999992E-2</v>
      </c>
      <c r="N230" s="15" t="s">
        <v>521</v>
      </c>
    </row>
    <row r="231" spans="1:14" s="11" customFormat="1" ht="99" customHeight="1">
      <c r="A231" s="18"/>
      <c r="B231" s="15" t="s">
        <v>102</v>
      </c>
      <c r="C231" s="41" t="s">
        <v>114</v>
      </c>
      <c r="D231" s="42" t="s">
        <v>117</v>
      </c>
      <c r="E231" s="15" t="s">
        <v>82</v>
      </c>
      <c r="F231" s="15" t="s">
        <v>296</v>
      </c>
      <c r="G231" s="15" t="s">
        <v>448</v>
      </c>
      <c r="H231" s="15" t="s">
        <v>492</v>
      </c>
      <c r="I231" s="42" t="s">
        <v>507</v>
      </c>
      <c r="J231" s="43">
        <v>1500</v>
      </c>
      <c r="K231" s="65">
        <v>8809541280641</v>
      </c>
      <c r="L231" s="15">
        <v>32</v>
      </c>
      <c r="M231" s="15">
        <f t="shared" si="24"/>
        <v>5.1799999999999992E-2</v>
      </c>
      <c r="N231" s="15" t="s">
        <v>521</v>
      </c>
    </row>
    <row r="232" spans="1:14" s="11" customFormat="1" ht="99" customHeight="1">
      <c r="A232" s="18"/>
      <c r="B232" s="15" t="s">
        <v>220</v>
      </c>
      <c r="C232" s="41" t="s">
        <v>213</v>
      </c>
      <c r="D232" s="45" t="s">
        <v>51</v>
      </c>
      <c r="E232" s="15" t="s">
        <v>21</v>
      </c>
      <c r="F232" s="15" t="s">
        <v>313</v>
      </c>
      <c r="G232" s="15" t="s">
        <v>469</v>
      </c>
      <c r="H232" s="15" t="s">
        <v>493</v>
      </c>
      <c r="I232" s="15" t="s">
        <v>18</v>
      </c>
      <c r="J232" s="43">
        <v>75000</v>
      </c>
      <c r="K232" s="65">
        <v>8809541281297</v>
      </c>
      <c r="L232" s="15">
        <v>20</v>
      </c>
      <c r="M232" s="15">
        <f>0.52*0.43*0.31</f>
        <v>6.9316000000000003E-2</v>
      </c>
      <c r="N232" s="15" t="s">
        <v>514</v>
      </c>
    </row>
  </sheetData>
  <sortState xmlns:xlrd2="http://schemas.microsoft.com/office/spreadsheetml/2017/richdata2" ref="B56:B60">
    <sortCondition ref="B56:B60"/>
  </sortState>
  <mergeCells count="2">
    <mergeCell ref="A1:B1"/>
    <mergeCell ref="C1:N1"/>
  </mergeCells>
  <phoneticPr fontId="2" type="noConversion"/>
  <pageMargins left="0.25" right="0.25" top="0.75" bottom="0.75" header="0.3" footer="0.3"/>
  <pageSetup paperSize="9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지고트 공급가리스트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ohhee park</dc:creator>
  <cp:lastModifiedBy>RICH</cp:lastModifiedBy>
  <cp:lastPrinted>2021-01-11T07:19:19Z</cp:lastPrinted>
  <dcterms:created xsi:type="dcterms:W3CDTF">2014-12-15T02:33:34Z</dcterms:created>
  <dcterms:modified xsi:type="dcterms:W3CDTF">2026-02-25T07:54:00Z</dcterms:modified>
</cp:coreProperties>
</file>