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7199C55-1D2F-4BA6-ACD1-6353187506F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제품리스트" sheetId="1" r:id="rId1"/>
    <sheet name="이마트행사사진" sheetId="2" state="hidden" r:id="rId2"/>
    <sheet name="이마트행사사진2" sheetId="3" state="hidden" r:id="rId3"/>
    <sheet name="홈플러스" sheetId="4" state="hidden" r:id="rId4"/>
    <sheet name="콜라겐라인" sheetId="5" state="hidden" r:id="rId5"/>
  </sheets>
  <definedNames>
    <definedName name="_xlnm._FilterDatabase" localSheetId="0" hidden="1">제품리스트!$A$3:$U$81</definedName>
    <definedName name="aq">제품리스트!$XEP$1</definedName>
    <definedName name="_xlnm.Print_Area" localSheetId="0">제품리스트!$A$1:$U$81</definedName>
  </definedNames>
  <calcPr calcId="191029"/>
</workbook>
</file>

<file path=xl/calcChain.xml><?xml version="1.0" encoding="utf-8"?>
<calcChain xmlns="http://schemas.openxmlformats.org/spreadsheetml/2006/main">
  <c r="I4" i="1" l="1"/>
  <c r="I29" i="1" l="1"/>
  <c r="I53" i="1" l="1"/>
  <c r="I52" i="1"/>
  <c r="I51" i="1"/>
  <c r="I42" i="1"/>
  <c r="I39" i="1"/>
  <c r="I38" i="1"/>
  <c r="I10" i="1"/>
  <c r="I9" i="1"/>
  <c r="O75" i="1"/>
  <c r="N75" i="1"/>
  <c r="P75" i="1" s="1"/>
  <c r="O73" i="1"/>
  <c r="N73" i="1"/>
  <c r="P73" i="1" s="1"/>
  <c r="I73" i="1"/>
  <c r="O70" i="1"/>
  <c r="N70" i="1"/>
  <c r="P70" i="1" s="1"/>
  <c r="O69" i="1"/>
  <c r="N69" i="1"/>
  <c r="P69" i="1" s="1"/>
  <c r="O68" i="1"/>
  <c r="N68" i="1"/>
  <c r="P68" i="1" s="1"/>
  <c r="O67" i="1"/>
  <c r="N67" i="1"/>
  <c r="P67" i="1" s="1"/>
  <c r="O66" i="1"/>
  <c r="N66" i="1"/>
  <c r="P66" i="1" s="1"/>
  <c r="O65" i="1"/>
  <c r="N65" i="1"/>
  <c r="P65" i="1" s="1"/>
  <c r="O60" i="1"/>
  <c r="N60" i="1"/>
  <c r="P60" i="1" s="1"/>
  <c r="I60" i="1"/>
  <c r="O58" i="1"/>
  <c r="N58" i="1"/>
  <c r="P58" i="1" s="1"/>
  <c r="I58" i="1"/>
  <c r="O54" i="1"/>
  <c r="N54" i="1"/>
  <c r="P54" i="1" s="1"/>
  <c r="O50" i="1"/>
  <c r="N50" i="1"/>
  <c r="P50" i="1" s="1"/>
  <c r="I50" i="1"/>
  <c r="N46" i="1"/>
  <c r="I46" i="1"/>
  <c r="N45" i="1"/>
  <c r="I45" i="1"/>
  <c r="N44" i="1"/>
  <c r="I44" i="1"/>
  <c r="N43" i="1"/>
  <c r="I43" i="1"/>
  <c r="O41" i="1"/>
  <c r="N41" i="1"/>
  <c r="P41" i="1" s="1"/>
  <c r="I41" i="1"/>
  <c r="N40" i="1"/>
  <c r="P40" i="1" s="1"/>
  <c r="I40" i="1"/>
  <c r="O35" i="1"/>
  <c r="N35" i="1"/>
  <c r="P35" i="1" s="1"/>
  <c r="I35" i="1"/>
  <c r="O34" i="1"/>
  <c r="N34" i="1"/>
  <c r="P34" i="1" s="1"/>
  <c r="I34" i="1"/>
  <c r="O33" i="1"/>
  <c r="N33" i="1"/>
  <c r="P33" i="1" s="1"/>
  <c r="I33" i="1"/>
  <c r="O32" i="1"/>
  <c r="N32" i="1"/>
  <c r="P32" i="1" s="1"/>
  <c r="I32" i="1"/>
  <c r="O31" i="1"/>
  <c r="N31" i="1"/>
  <c r="P31" i="1" s="1"/>
  <c r="I31" i="1"/>
  <c r="O30" i="1"/>
  <c r="N30" i="1"/>
  <c r="P30" i="1" s="1"/>
  <c r="I30" i="1"/>
  <c r="O29" i="1"/>
  <c r="N29" i="1"/>
  <c r="O28" i="1"/>
  <c r="N28" i="1"/>
  <c r="P28" i="1" s="1"/>
  <c r="I28" i="1"/>
  <c r="O27" i="1"/>
  <c r="N27" i="1"/>
  <c r="I27" i="1"/>
  <c r="O26" i="1"/>
  <c r="N26" i="1"/>
  <c r="P26" i="1" s="1"/>
  <c r="I26" i="1"/>
  <c r="O23" i="1"/>
  <c r="N23" i="1"/>
  <c r="P23" i="1" s="1"/>
  <c r="I23" i="1"/>
  <c r="N22" i="1"/>
  <c r="I22" i="1"/>
  <c r="N21" i="1"/>
  <c r="I21" i="1"/>
  <c r="E21" i="1"/>
  <c r="O20" i="1"/>
  <c r="N20" i="1"/>
  <c r="P20" i="1" s="1"/>
  <c r="I20" i="1"/>
  <c r="O19" i="1"/>
  <c r="N19" i="1"/>
  <c r="I19" i="1"/>
  <c r="O18" i="1"/>
  <c r="N18" i="1"/>
  <c r="P18" i="1" s="1"/>
  <c r="I18" i="1"/>
  <c r="O17" i="1"/>
  <c r="N17" i="1"/>
  <c r="P17" i="1" s="1"/>
  <c r="I17" i="1"/>
  <c r="O16" i="1"/>
  <c r="N16" i="1"/>
  <c r="I16" i="1"/>
  <c r="O15" i="1"/>
  <c r="N15" i="1"/>
  <c r="P15" i="1" s="1"/>
  <c r="P14" i="1"/>
  <c r="O14" i="1"/>
  <c r="I14" i="1"/>
  <c r="O13" i="1"/>
  <c r="N13" i="1"/>
  <c r="P13" i="1" s="1"/>
  <c r="I13" i="1"/>
  <c r="O12" i="1"/>
  <c r="N12" i="1"/>
  <c r="P12" i="1" s="1"/>
  <c r="I12" i="1"/>
  <c r="O11" i="1"/>
  <c r="N11" i="1"/>
  <c r="P11" i="1" s="1"/>
  <c r="I11" i="1"/>
  <c r="O8" i="1"/>
  <c r="N8" i="1"/>
  <c r="P8" i="1" s="1"/>
  <c r="I8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O5" i="1"/>
  <c r="N5" i="1"/>
  <c r="P5" i="1" s="1"/>
  <c r="I5" i="1"/>
  <c r="I6" i="1"/>
  <c r="A38" i="1" l="1"/>
  <c r="A39" i="1" s="1"/>
  <c r="A40" i="1" s="1"/>
  <c r="A41" i="1" s="1"/>
  <c r="A42" i="1" s="1"/>
  <c r="A43" i="1" l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l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I79" i="1"/>
  <c r="I78" i="1"/>
  <c r="I77" i="1"/>
  <c r="I76" i="1"/>
  <c r="I49" i="1"/>
  <c r="I48" i="1"/>
  <c r="I47" i="1"/>
  <c r="I37" i="1"/>
  <c r="I36" i="1"/>
  <c r="I25" i="1"/>
  <c r="I24" i="1"/>
  <c r="I7" i="1"/>
  <c r="A71" i="1" l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P7" i="1"/>
  <c r="P6" i="1"/>
  <c r="P4" i="1"/>
  <c r="N25" i="1" l="1"/>
  <c r="P25" i="1" s="1"/>
  <c r="N24" i="1"/>
  <c r="P24" i="1" s="1"/>
  <c r="O79" i="1"/>
  <c r="O25" i="1"/>
  <c r="O24" i="1"/>
  <c r="O7" i="1"/>
  <c r="O6" i="1"/>
  <c r="O4" i="1"/>
  <c r="O36" i="1"/>
  <c r="O81" i="1" l="1"/>
  <c r="N81" i="1"/>
  <c r="P81" i="1" s="1"/>
  <c r="O80" i="1"/>
  <c r="N80" i="1"/>
  <c r="P80" i="1" s="1"/>
  <c r="O49" i="1"/>
  <c r="N49" i="1"/>
  <c r="P49" i="1" s="1"/>
  <c r="O48" i="1"/>
  <c r="N48" i="1"/>
  <c r="P48" i="1" s="1"/>
  <c r="O47" i="1"/>
  <c r="N47" i="1"/>
  <c r="P47" i="1" s="1"/>
  <c r="N79" i="1"/>
  <c r="P79" i="1" s="1"/>
  <c r="K15" i="5" l="1"/>
  <c r="K14" i="5"/>
  <c r="K13" i="5"/>
  <c r="K12" i="5"/>
  <c r="K11" i="5"/>
  <c r="K10" i="5"/>
  <c r="K9" i="5"/>
  <c r="K8" i="5"/>
  <c r="K7" i="5"/>
  <c r="K6" i="5"/>
  <c r="K5" i="5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K4" i="5"/>
  <c r="O77" i="1"/>
  <c r="N77" i="1"/>
  <c r="P77" i="1" s="1"/>
  <c r="O76" i="1"/>
  <c r="N76" i="1"/>
  <c r="P76" i="1" s="1"/>
  <c r="O37" i="1"/>
  <c r="N37" i="1"/>
  <c r="P37" i="1" s="1"/>
  <c r="N36" i="1"/>
  <c r="P36" i="1" s="1"/>
</calcChain>
</file>

<file path=xl/sharedStrings.xml><?xml version="1.0" encoding="utf-8"?>
<sst xmlns="http://schemas.openxmlformats.org/spreadsheetml/2006/main" count="534" uniqueCount="345">
  <si>
    <t>http://myungincos.adain.kr/front/bbs/board.php?bo_table=skin_care&amp;wr_id=63&amp;page=2</t>
  </si>
  <si>
    <t>farm stay Collagen water ful moist eye cream</t>
  </si>
  <si>
    <t>ELENSILIA CPP 80% COLLAGEN EXT. FORMULA CREAM</t>
  </si>
  <si>
    <t>farm stay Collagen water ful HYDROGEL EYE PATCH</t>
  </si>
  <si>
    <t>farm stay Collagen water ful moist PEELING GEL</t>
  </si>
  <si>
    <t>http://www.myungincos.com/front/bbs/board.php?bo_table=cleansing&amp;wr_id=31</t>
  </si>
  <si>
    <t>http://www.myungincos.com/front/bbs/board.php?bo_table=skin_care&amp;wr_id=109</t>
  </si>
  <si>
    <t>http://myungincos.adain.kr/front/bbs/board.php?bo_table=cleansing&amp;wr_id=16</t>
  </si>
  <si>
    <t>국문 ( Korean product name )</t>
  </si>
  <si>
    <t>엘렌실라 프리스티지 24K 골드 태반 셀파워 크림</t>
  </si>
  <si>
    <t>BOX(W * V * H   mm) / CBM</t>
  </si>
  <si>
    <t>입수량
Quantity
(in CARTON)</t>
  </si>
  <si>
    <t>엘렌실라 프렌치 에스카르고 오리지널 폼 클렌저</t>
  </si>
  <si>
    <t>팜스테이 퓨어 클렌징 &amp; 마사지 크림 콜라겐</t>
  </si>
  <si>
    <t>팜스테이 콜라겐 워터풀 모이스트 딥 클렌징폼</t>
  </si>
  <si>
    <t>팜스테이 비저블 디퍼런스 마스크 시트 콜라겐</t>
  </si>
  <si>
    <t>엘렌실라 프리스티지 더블액션 세럼 3종 세트</t>
  </si>
  <si>
    <t>영문 ( English product name )</t>
  </si>
  <si>
    <t>Farmstay COLLAGEN&amp;HYALURONIC ACID ALL-IN ONE AMPOULE</t>
  </si>
  <si>
    <t>ELENSILIA PRESTIGE 24K GOLD PLACENTA CELL POWER CREAM</t>
  </si>
  <si>
    <t>farm stay Collagen water full moist deep CLEANSING FOAM</t>
  </si>
  <si>
    <t>farm stay visible differerce hand cream collagen</t>
  </si>
  <si>
    <t>farm stay PURE Natural CLEANSING Water(Collagen)</t>
  </si>
  <si>
    <t>farm stay Collagen water ful moist EMULSION</t>
  </si>
  <si>
    <t>ELENSILIA ESCARGOT ORIGINAL FOAM CLEANSER</t>
  </si>
  <si>
    <t>La Ferem COLLAGEN MOISTURE SOOTHING Mist</t>
  </si>
  <si>
    <t>farm stay Special 4-week Collagen AMPOULE</t>
  </si>
  <si>
    <t>farm stay Collagen water ful moist cream</t>
  </si>
  <si>
    <t>품명 ( product name )</t>
  </si>
  <si>
    <t>팜스테이 퓨어 클렌징폼 콜라겐</t>
  </si>
  <si>
    <t>ORDER
Q'TY
(BOX)</t>
  </si>
  <si>
    <t>라페름 모이스처 수딩 미스트 콜라겐</t>
  </si>
  <si>
    <t>팜스테이 잇츠 리얼 젤미스트 콜라겐</t>
  </si>
  <si>
    <t>25ml/ea
(10ea*50)</t>
  </si>
  <si>
    <t>ELENSILIA PRESTIGE ESCARGOT REPAIR CREAM</t>
  </si>
  <si>
    <t>ELENSILIA CPP 80% PROPOLICE EXTRACT CREAM</t>
  </si>
  <si>
    <t>farm stay Collagen water ful moist Toner</t>
  </si>
  <si>
    <t>ELENSILIA ESCARGOT ORIGINAL REPAIR CREAM</t>
  </si>
  <si>
    <t>farm stay Collagen water ful moist SERUM</t>
  </si>
  <si>
    <t>ELENSILIA PRESTIGE  DOUBLE ACTION SERUM SET</t>
  </si>
  <si>
    <t>PRODUCT &gt; 스킨 케어 &gt; 팜스테이 콜라겐 &amp; 히아루론산 올인원 앰플</t>
  </si>
  <si>
    <t>ELENSILIA PRESTIGE ANTI-WRINKLE MASK</t>
  </si>
  <si>
    <t>FarmStay  it is real gel mist COLLAGEN</t>
  </si>
  <si>
    <t>엘렌실라 스킨케어 풀세트
(에센스+에멀젼+팩트+프리스티지 달팽이크림)</t>
  </si>
  <si>
    <t>FarmStay COLLAGEN PURE CLEANSING FOAM</t>
  </si>
  <si>
    <t>엘렌실라 에이지테라피 EGF 발효기초 에센스 에멀전 세트</t>
  </si>
  <si>
    <t>71*27*35.5</t>
  </si>
  <si>
    <t>55*30*18</t>
  </si>
  <si>
    <t>48*41*18</t>
  </si>
  <si>
    <t>44.5*43*29</t>
  </si>
  <si>
    <t>50*44*33</t>
  </si>
  <si>
    <t>55*36*40</t>
  </si>
  <si>
    <t>58*30*21.5</t>
  </si>
  <si>
    <t>55*36*41</t>
  </si>
  <si>
    <t>44*38*28</t>
  </si>
  <si>
    <t>43*43.5*21</t>
  </si>
  <si>
    <t>46*23.5*17</t>
  </si>
  <si>
    <t>TOTAL
CBM</t>
  </si>
  <si>
    <t>용량
Capacity</t>
  </si>
  <si>
    <t>24 months</t>
  </si>
  <si>
    <t>30 months</t>
  </si>
  <si>
    <t>180g*2ea</t>
  </si>
  <si>
    <t xml:space="preserve">30 months </t>
  </si>
  <si>
    <t>36 months</t>
  </si>
  <si>
    <t>15mlx10ea</t>
  </si>
  <si>
    <t>30ml*3ea</t>
  </si>
  <si>
    <t>1장당</t>
  </si>
  <si>
    <t>90g</t>
  </si>
  <si>
    <t>영문</t>
  </si>
  <si>
    <t>NO</t>
  </si>
  <si>
    <t>바코드</t>
  </si>
  <si>
    <t>70g</t>
  </si>
  <si>
    <t>품 명</t>
  </si>
  <si>
    <t>공급율</t>
  </si>
  <si>
    <t>공급가</t>
  </si>
  <si>
    <t>규격</t>
  </si>
  <si>
    <t>12g</t>
  </si>
  <si>
    <t>50g</t>
  </si>
  <si>
    <t>CBM</t>
  </si>
  <si>
    <t>20g</t>
  </si>
  <si>
    <t>ELENSILIA ESCARGOT ORIGINAL ESSENCE FOUNDATION (A)</t>
  </si>
  <si>
    <t>FarmStay PURE CLEANSING &amp; MASSAGE CREAM COLLAGEN</t>
  </si>
  <si>
    <t>FarmStay VISIBLE DIFFERENCE MASK SHEET  COLLAGEN</t>
  </si>
  <si>
    <t>중량
(W)</t>
  </si>
  <si>
    <t>세로
(V)</t>
  </si>
  <si>
    <t>가로
(W)</t>
  </si>
  <si>
    <t>제품 사진</t>
  </si>
  <si>
    <t>10ml*4</t>
  </si>
  <si>
    <t>소비자가</t>
  </si>
  <si>
    <t>Remark</t>
  </si>
  <si>
    <t>Running</t>
  </si>
  <si>
    <t>높이
(H)</t>
  </si>
  <si>
    <t>500ml</t>
  </si>
  <si>
    <t>중량(kg)</t>
  </si>
  <si>
    <t>180ml</t>
  </si>
  <si>
    <t>250ml</t>
  </si>
  <si>
    <t>홈페이지</t>
  </si>
  <si>
    <t>120g</t>
  </si>
  <si>
    <t>100ml</t>
  </si>
  <si>
    <t>단위(박스)</t>
  </si>
  <si>
    <t>430ml</t>
  </si>
  <si>
    <t>120ml</t>
  </si>
  <si>
    <t>50ml</t>
  </si>
  <si>
    <t>팜스테이 퓨어 네츄럴 클렌징 워터(콜라겐)</t>
  </si>
  <si>
    <t>엘렌실라 에스카르고 오리지널 리페어크림</t>
  </si>
  <si>
    <t>팜스테이 스페셜 4-week 콜라겐 앰플</t>
  </si>
  <si>
    <t>엘렌실라 프리스티지 에스카르고 리페어 크림</t>
  </si>
  <si>
    <t>팜스테이 콜라겐 워터풀 모이스트 세럼</t>
  </si>
  <si>
    <t>제조일자
Manufactured
Date</t>
  </si>
  <si>
    <t>팜스테이 비저블 디퍼런스 핸드(콜라겐)</t>
  </si>
  <si>
    <t>팜스테이 콜라겐 &amp; 히아루론산 올인원 앰플</t>
  </si>
  <si>
    <t>소비자가
Retail
PRICE
(KRW)</t>
  </si>
  <si>
    <t>팜스테이 콜라겐 워터풀 모이스트 토너</t>
  </si>
  <si>
    <t>유통기한
Expiration
Date</t>
  </si>
  <si>
    <t>엘렌실라 CPP 프로폴리스 앰플 세트</t>
  </si>
  <si>
    <t>팜스테이 콜라겐 워터풀 모이스트 필링젤</t>
  </si>
  <si>
    <t>팜스테이 콜라겐 워터풀 모이스트 에멀젼</t>
  </si>
  <si>
    <t>팜스테이 콜라겐 워터풀 모이스트 아이크림</t>
  </si>
  <si>
    <t>팜스테이 콜라겐 워터풀 하이드로겔 아이패치</t>
  </si>
  <si>
    <t>팜스테이 콜라겐 워터풀 모이스트 크림</t>
  </si>
  <si>
    <t>200g
+200g
+50g
+12g</t>
  </si>
  <si>
    <t>TOTAL
WEIGHT</t>
  </si>
  <si>
    <t>엘렌실라 에센스 파운데이션</t>
  </si>
  <si>
    <t>명인화장품 제품 리스트</t>
  </si>
  <si>
    <t>Running
plan</t>
  </si>
  <si>
    <t>제품 사진
(Image)</t>
  </si>
  <si>
    <t>9g</t>
    <phoneticPr fontId="6" type="noConversion"/>
  </si>
  <si>
    <t>24 months</t>
    <phoneticPr fontId="6" type="noConversion"/>
  </si>
  <si>
    <t>25ml*10ea</t>
    <phoneticPr fontId="6" type="noConversion"/>
  </si>
  <si>
    <t>재고수량Inventory Quantity</t>
    <phoneticPr fontId="6" type="noConversion"/>
  </si>
  <si>
    <t>디자인 만 리뉴얼</t>
    <phoneticPr fontId="6" type="noConversion"/>
  </si>
  <si>
    <t>TOTAL
Q'TY</t>
    <phoneticPr fontId="6" type="noConversion"/>
  </si>
  <si>
    <t>2023.02</t>
    <phoneticPr fontId="4" type="noConversion"/>
  </si>
  <si>
    <t>엘렌실라 에스카르고 오리지널 슈퍼 리페어 크림</t>
  </si>
  <si>
    <t xml:space="preserve">ELENSILIA ESCARGOT ORIGINAL 
SUPER REPAIR CREAM </t>
  </si>
  <si>
    <t>2022.11</t>
    <phoneticPr fontId="4" type="noConversion"/>
  </si>
  <si>
    <t>에이지테라피 플라센타 스킨케어세트(에센스150g+에멀젼150g)</t>
    <phoneticPr fontId="3" type="noConversion"/>
  </si>
  <si>
    <t>ELENSILIA AGETHERAPHY PLACENTA ESSENCE &amp; EMULSION SET</t>
  </si>
  <si>
    <t>2022.11</t>
    <phoneticPr fontId="3" type="noConversion"/>
  </si>
  <si>
    <t>2023.01</t>
    <phoneticPr fontId="4" type="noConversion"/>
  </si>
  <si>
    <t>2023.03</t>
    <phoneticPr fontId="4" type="noConversion"/>
  </si>
  <si>
    <t>36months</t>
  </si>
  <si>
    <t>2022.12</t>
  </si>
  <si>
    <t>20</t>
    <phoneticPr fontId="3" type="noConversion"/>
  </si>
  <si>
    <t>180</t>
    <phoneticPr fontId="3" type="noConversion"/>
  </si>
  <si>
    <t>100</t>
    <phoneticPr fontId="3" type="noConversion"/>
  </si>
  <si>
    <t>50</t>
    <phoneticPr fontId="3" type="noConversion"/>
  </si>
  <si>
    <t>150ml</t>
  </si>
  <si>
    <t>30ml</t>
  </si>
  <si>
    <t>엘렌실라 파르메티크 씨베리 스킨 패드 170ml</t>
    <phoneticPr fontId="3" type="noConversion"/>
  </si>
  <si>
    <t>엘렌실라 파르메티크 씨베리 퓨어 앰플 30ml</t>
    <phoneticPr fontId="3" type="noConversion"/>
  </si>
  <si>
    <t>엘렌실라 파르메티크 씨베리 퓨어 크림 50ml</t>
    <phoneticPr fontId="3" type="noConversion"/>
  </si>
  <si>
    <t>Elensilia Pharmetique Cberry Skin Pad</t>
  </si>
  <si>
    <t>Elensilia Pharmetique Cberry Pure Ampoule</t>
  </si>
  <si>
    <t>Elensilia Pharmetique Cberry Pure Cream</t>
  </si>
  <si>
    <t>2023.02</t>
    <phoneticPr fontId="3" type="noConversion"/>
  </si>
  <si>
    <t>2023.03</t>
    <phoneticPr fontId="3" type="noConversion"/>
  </si>
  <si>
    <t>30month</t>
  </si>
  <si>
    <t>50</t>
  </si>
  <si>
    <t>42</t>
    <phoneticPr fontId="3" type="noConversion"/>
  </si>
  <si>
    <t>25</t>
    <phoneticPr fontId="3" type="noConversion"/>
  </si>
  <si>
    <t>30ml * 3</t>
  </si>
  <si>
    <t>2022.06</t>
    <phoneticPr fontId="4" type="noConversion"/>
  </si>
  <si>
    <t>24month</t>
  </si>
  <si>
    <t>15g</t>
  </si>
  <si>
    <t>160</t>
    <phoneticPr fontId="3" type="noConversion"/>
  </si>
  <si>
    <t>블루에너지 아웃도어패치 (5입)</t>
  </si>
  <si>
    <t>뱅네프 사봉파퓨메 8종세트 (싸바리) 135g</t>
  </si>
  <si>
    <t>Vingt Neuf Savon Parfumee 135g * 8</t>
  </si>
  <si>
    <t>뱅네프 바디핏로션(라튤립) 280g</t>
  </si>
  <si>
    <t>뱅네프 바디핏로션(피치) 280g</t>
  </si>
  <si>
    <t>29 St.Honore Body Fit Lotion</t>
  </si>
  <si>
    <t>280g</t>
  </si>
  <si>
    <t>24</t>
    <phoneticPr fontId="3" type="noConversion"/>
  </si>
  <si>
    <t>2022.03</t>
    <phoneticPr fontId="4" type="noConversion"/>
  </si>
  <si>
    <t>프렌치 콜라겐 80 스페셜 리프팅 스킨 150ml</t>
  </si>
  <si>
    <t>프렌치 콜라겐 80 스페셜 리프팅 에멀젼 150ml</t>
  </si>
  <si>
    <t>프렌치 콜라겐 80 스페셜 리프팅 크림 50g</t>
  </si>
  <si>
    <t>프렌치 콜라겐 80 스페셜 리프팅 스킨(대용량) 750ml</t>
  </si>
  <si>
    <t>프렌치 콜라겐 80 스페셜 리프팅 에멀젼(대용량) 750ml</t>
    <phoneticPr fontId="3" type="noConversion"/>
  </si>
  <si>
    <t>프렌치 콜라겐 80 스페셜 리프팅 크림(대용량) 250g</t>
  </si>
  <si>
    <t>레미쇼방 프렌치 프로포리스 앰플 75ml</t>
  </si>
  <si>
    <t>75ml</t>
  </si>
  <si>
    <t>2022.05</t>
    <phoneticPr fontId="4" type="noConversion"/>
  </si>
  <si>
    <t>2022.01</t>
    <phoneticPr fontId="4" type="noConversion"/>
  </si>
  <si>
    <t>2022.10</t>
    <phoneticPr fontId="4" type="noConversion"/>
  </si>
  <si>
    <t>2022.07</t>
    <phoneticPr fontId="4" type="noConversion"/>
  </si>
  <si>
    <t>Elensilia Prestige Aqua Fit Essencial Mask</t>
  </si>
  <si>
    <t>엘레실라 프리스티지 아쿠아 핏 에센셜 마스크</t>
  </si>
  <si>
    <t>135g * 8개입</t>
  </si>
  <si>
    <t>5ea</t>
  </si>
  <si>
    <t>2022.08</t>
  </si>
  <si>
    <t>2022.11</t>
  </si>
  <si>
    <t>2022.02</t>
  </si>
  <si>
    <t>2021.08</t>
  </si>
  <si>
    <t>2023.2</t>
  </si>
  <si>
    <t>2022.1</t>
  </si>
  <si>
    <t>2023.1</t>
  </si>
  <si>
    <t>French Collagen 80 Special Lifting Skin 150ml</t>
  </si>
  <si>
    <t>French Collagen 80 Special Lifting Emulsion 150ml</t>
  </si>
  <si>
    <t>French Collagen 80 Special Lifting Cream 50g</t>
  </si>
  <si>
    <t>750ml</t>
  </si>
  <si>
    <t>French Collagen 80 Special Lifting Skin 750ml</t>
  </si>
  <si>
    <t>French Collagen 80 Special Lifting Emulsion 750ml</t>
  </si>
  <si>
    <t>French Collagen 80 Special Lifting Cream 250g</t>
  </si>
  <si>
    <t>Remi Chauvin French Propolis Ampule 75ml</t>
  </si>
  <si>
    <t>ELENSILIA AGETHERAPHY BIO EGF ESSENCE &amp; EMULSION SET</t>
  </si>
  <si>
    <t>ELENSILIA CPP FRENCH PROPOLIS 82 RESISTEM AMPOULE SET</t>
  </si>
  <si>
    <t>ELENSILIA PRESTIGE SKIN CARE SET</t>
  </si>
  <si>
    <t>100g</t>
  </si>
  <si>
    <t>2023.01</t>
  </si>
  <si>
    <t>0.06006</t>
  </si>
  <si>
    <t>갈바닉 프리미엄 페이스 앤 바디</t>
  </si>
  <si>
    <t>Galvanic Premium Face and Body</t>
  </si>
  <si>
    <t>Discontinued</t>
  </si>
  <si>
    <t>200ml</t>
  </si>
  <si>
    <t>엘렌실라 CPP 콜라겐 아이크림 (1입) 20g</t>
  </si>
  <si>
    <t>엘렌실라 씨피피 베이비콜라겐 80 인텐시브 아이크림 (10개입) 30g *10ea</t>
  </si>
  <si>
    <t>30g</t>
  </si>
  <si>
    <t>엘렌실라 CPP 콜라겐 아이크림 (1입) 20g *10개입</t>
  </si>
  <si>
    <t>ELENSILIA CPP COLLAGEN 80 INTENSIVE EYE CREAM 20g</t>
  </si>
  <si>
    <t>ELENSILIA CPP COLLAGEN 80 INTENSIVE EYE CREAM 20g * 10pcs</t>
  </si>
  <si>
    <t>20g*10pcs</t>
  </si>
  <si>
    <t>30g*10pcs</t>
  </si>
  <si>
    <t>50g * 2 pcs + 20g</t>
  </si>
  <si>
    <t>엘렌실라 에스카르고 오리지널 리페어크림 3개입 (3입: 50그람 * 2+20그람) + 선물 박스</t>
  </si>
  <si>
    <t>ELENSILIA ESCARGOT ORIGINAL REPAIR CREAM * 3 (50g * 2 + 20g) + gift box</t>
  </si>
  <si>
    <t>ELENSILIA CPP BABY COLLAGEN 80 INTENSIVE EYE CREAM 30g * 10 ea</t>
  </si>
  <si>
    <t>220</t>
  </si>
  <si>
    <t>베이비 콜라겐 80 인텐시브 아이크림 (1입) 30g * 8ea</t>
  </si>
  <si>
    <t>ELENSILIA CPP BABY COLLAGEN 80 INTENSIVE EYE CREAM 30g * 8 ea</t>
  </si>
  <si>
    <t>9.41</t>
  </si>
  <si>
    <t>30g*8pcs</t>
  </si>
  <si>
    <t>24</t>
  </si>
  <si>
    <t>8.05</t>
  </si>
  <si>
    <t>10.65</t>
  </si>
  <si>
    <t>2022.10</t>
  </si>
  <si>
    <t>25ml*10ea</t>
  </si>
  <si>
    <t>2023.05</t>
  </si>
  <si>
    <t>엘렌실라 그린에너지 선스크린</t>
  </si>
  <si>
    <t>Elensilia Green Energy Sun Screen</t>
  </si>
  <si>
    <t xml:space="preserve">50ml </t>
  </si>
  <si>
    <t>ELENSILIA ESCARGOT ANTIWRINKLE  BALM</t>
    <phoneticPr fontId="6" type="noConversion"/>
  </si>
  <si>
    <t>엘렌실라 에스카르고 퍼펙트 코어 핏 크림</t>
    <phoneticPr fontId="6" type="noConversion"/>
  </si>
  <si>
    <t>ELENSILIA ESCARGOT PERFECT CORE FIT CREAM</t>
    <phoneticPr fontId="6" type="noConversion"/>
  </si>
  <si>
    <t>50 ml</t>
    <phoneticPr fontId="6" type="noConversion"/>
  </si>
  <si>
    <t>50 ml * 3 ea</t>
    <phoneticPr fontId="6" type="noConversion"/>
  </si>
  <si>
    <t>150ml *2 ea</t>
    <phoneticPr fontId="6" type="noConversion"/>
  </si>
  <si>
    <t xml:space="preserve">Elensilia Escargot Original Perfect Corefit Toner &amp; Lotion </t>
    <phoneticPr fontId="6" type="noConversion"/>
  </si>
  <si>
    <t xml:space="preserve">Elensilia Escargot Original Perfect Corefit Essence </t>
    <phoneticPr fontId="6" type="noConversion"/>
  </si>
  <si>
    <t xml:space="preserve">Elensilia Escargot Original Perfect Corefit Mist </t>
    <phoneticPr fontId="6" type="noConversion"/>
  </si>
  <si>
    <t xml:space="preserve">Elensilia Escargot Original Perfect Corefit Ampoule </t>
    <phoneticPr fontId="6" type="noConversion"/>
  </si>
  <si>
    <t>Elensilia TX Collagen  Luminous Lifting Pack</t>
    <phoneticPr fontId="6" type="noConversion"/>
  </si>
  <si>
    <t>엘렌실라 에스카르고 안티링클 밤</t>
    <phoneticPr fontId="6" type="noConversion"/>
  </si>
  <si>
    <t xml:space="preserve">엘렌실라 에스카르고 오리지날 퍼펙트 코어 핏 토너&amp;로션 </t>
    <phoneticPr fontId="3" type="noConversion"/>
  </si>
  <si>
    <t xml:space="preserve">엘렌실라 에스카르고 오리지날 퍼펙트 코어 핏 에센스 </t>
    <phoneticPr fontId="3" type="noConversion"/>
  </si>
  <si>
    <t xml:space="preserve">엘렌실라 에스카르고 오리지날 퍼펙트 코어 핏 앰플 </t>
    <phoneticPr fontId="3" type="noConversion"/>
  </si>
  <si>
    <t xml:space="preserve">엘렌실라 에스카르고 오리지날 퍼펙트 코어 핏 미스트 </t>
    <phoneticPr fontId="3" type="noConversion"/>
  </si>
  <si>
    <t>엘렌실라 티엑스 콜라겐 광채 리프팅팩</t>
    <phoneticPr fontId="6" type="noConversion"/>
  </si>
  <si>
    <t>엘렌실라 CPP 플라센타 80 너리싱 크림</t>
    <phoneticPr fontId="6" type="noConversion"/>
  </si>
  <si>
    <t>ELENSILIA CPP 80% PLACENTA EXT. FORMULA CREAM</t>
    <phoneticPr fontId="6" type="noConversion"/>
  </si>
  <si>
    <t>엘렌실라 CPP 콜라겐 80 인텐시브 크림</t>
    <phoneticPr fontId="6" type="noConversion"/>
  </si>
  <si>
    <t>엘렌실라 CPP 프렌치 프로폴리스 80 리시스템 크림</t>
    <phoneticPr fontId="6" type="noConversion"/>
  </si>
  <si>
    <t>엘렌실라 CPP 베이비 콜라겐 80 인텐시브 아이크림 (1입) 30g</t>
    <phoneticPr fontId="6" type="noConversion"/>
  </si>
  <si>
    <t>ELENSILIA BABY COLLAGEN 80 INTENSIVE EYECREAM 30g</t>
    <phoneticPr fontId="6" type="noConversion"/>
  </si>
  <si>
    <t>에센스 [로즈골드, 크리스탈] 커버 쿠션 프리미엄 (21호) - 본품 15g</t>
    <phoneticPr fontId="6" type="noConversion"/>
  </si>
  <si>
    <t>Elensilia Rosegold/ Crystal Cover Cushion (21 color  - 15g</t>
    <phoneticPr fontId="6" type="noConversion"/>
  </si>
  <si>
    <t>에센스 [로즈골드, 크리스탈] 커버 쿠션 프리미엄 (21호) - Refiil 15g</t>
    <phoneticPr fontId="6" type="noConversion"/>
  </si>
  <si>
    <t>Elensilia Rosegold/ Crystal Cover Cushion Refill (21 color  - 15g</t>
    <phoneticPr fontId="6" type="noConversion"/>
  </si>
  <si>
    <t>에센스 [로즈골드, 크리스탈] 커버 쿠션 프리미엄 (23호) - 본품 15g</t>
    <phoneticPr fontId="6" type="noConversion"/>
  </si>
  <si>
    <t>Elensilia Rosegold/ Crystal Cover Cushion (23 color  - 15g</t>
    <phoneticPr fontId="6" type="noConversion"/>
  </si>
  <si>
    <t>에센스 [로즈골드, 크리스탈] 커버 쿠션 프리미엄 (23호) - Refiil 15g</t>
    <phoneticPr fontId="6" type="noConversion"/>
  </si>
  <si>
    <t>Elensilia Rosegold/ Crystal Cover Cushion Refill (23 color)  - 15g</t>
    <phoneticPr fontId="6" type="noConversion"/>
  </si>
  <si>
    <t>엘렌실라 프리스티지 안티링클 마스크</t>
    <phoneticPr fontId="6" type="noConversion"/>
  </si>
  <si>
    <t>엘렌실라 인트라셀 에스카르고 히알루론산 모이스춰라이징 마스크</t>
    <phoneticPr fontId="6" type="noConversion"/>
  </si>
  <si>
    <t>ELENSILIA INTRACELL ESCARGOT HYALURONIC ACID MOISTURIZING MASK</t>
    <phoneticPr fontId="6" type="noConversion"/>
  </si>
  <si>
    <t>엘렌실라 인트라셀 에스카르고 갈락토미세스 화이트닝 마스크</t>
    <phoneticPr fontId="6" type="noConversion"/>
  </si>
  <si>
    <t>ELENSILIA INTRACELL  ESCARGOT GALACTOMYCES WITHENING MASK</t>
    <phoneticPr fontId="6" type="noConversion"/>
  </si>
  <si>
    <t>엘렌실라 인트라셀 에스카르고 프로폴리스 리바이탈라이징 마스크</t>
    <phoneticPr fontId="6" type="noConversion"/>
  </si>
  <si>
    <t>ELENSILIA INTRACELL ESCARGOT PROPOLIS REVITALIZING MASK</t>
    <phoneticPr fontId="6" type="noConversion"/>
  </si>
  <si>
    <t>엘렌실라 인트라셀 에스카르고 플라센타 퍼밍 마스크</t>
    <phoneticPr fontId="6" type="noConversion"/>
  </si>
  <si>
    <t>ELENSILIA INTRACELL ESCARGOT PLACENTA FIRMING MAK</t>
    <phoneticPr fontId="6" type="noConversion"/>
  </si>
  <si>
    <t>엘렌실라 인트라셀 에스카르고 캐비어 리페어링 마스크</t>
    <phoneticPr fontId="6" type="noConversion"/>
  </si>
  <si>
    <t>ELENSILIA INTRACELL ESCARGOT CAVIAR REPAIRING MASK</t>
    <phoneticPr fontId="6" type="noConversion"/>
  </si>
  <si>
    <t>엘렌실라 에스카르고 오리지날 리페어 마스크</t>
    <phoneticPr fontId="6" type="noConversion"/>
  </si>
  <si>
    <t>ELENSILIA ESCARGOT ORIGINAL REPAIR MASK</t>
    <phoneticPr fontId="6" type="noConversion"/>
  </si>
  <si>
    <t>30G * 5EA</t>
    <phoneticPr fontId="6" type="noConversion"/>
  </si>
  <si>
    <t>엘렌실라 프리스티지 골드 에너지 디어 크림</t>
    <phoneticPr fontId="6" type="noConversion"/>
  </si>
  <si>
    <t>ELENSILIA PRESTIGE GOLD ENERGY DEER CREAM</t>
    <phoneticPr fontId="6" type="noConversion"/>
  </si>
  <si>
    <t>50 ML</t>
    <phoneticPr fontId="6" type="noConversion"/>
  </si>
  <si>
    <t>엘렌실라 프리스티지 마이크로 바이오 에멀젼</t>
    <phoneticPr fontId="6" type="noConversion"/>
  </si>
  <si>
    <t>ELENSILIA PRESTIGE MICRO BIO EMULSION</t>
    <phoneticPr fontId="6" type="noConversion"/>
  </si>
  <si>
    <t>200ML</t>
    <phoneticPr fontId="6" type="noConversion"/>
  </si>
  <si>
    <t xml:space="preserve">엘렌실라 프리스티지 하이드라 워터리 미스트 앰플 </t>
    <phoneticPr fontId="6" type="noConversion"/>
  </si>
  <si>
    <t xml:space="preserve">Elensilia Prestige Hydra Watery Mist Ampoule </t>
    <phoneticPr fontId="6" type="noConversion"/>
  </si>
  <si>
    <t xml:space="preserve">엘렌실라 프리스티지 쓰리스텝 오일 투 폼 </t>
    <phoneticPr fontId="6" type="noConversion"/>
  </si>
  <si>
    <t xml:space="preserve">Elensilia Prestige 3 Step Oil to Foam </t>
    <phoneticPr fontId="6" type="noConversion"/>
  </si>
  <si>
    <t xml:space="preserve">엘렌실라 프리스티지 워터 투 폼 클렌징 패드 60매 </t>
    <phoneticPr fontId="3" type="noConversion"/>
  </si>
  <si>
    <t xml:space="preserve">Elensilia Prestige Water to Foam Cleansing Pad 60pcs </t>
    <phoneticPr fontId="6" type="noConversion"/>
  </si>
  <si>
    <t>150ml (60pcs)</t>
    <phoneticPr fontId="6" type="noConversion"/>
  </si>
  <si>
    <t xml:space="preserve">엘렌실라 프리스티지 하이드라 워터리 세럼 크림 </t>
    <phoneticPr fontId="6" type="noConversion"/>
  </si>
  <si>
    <t xml:space="preserve">Elensilia Prestige Hydra Watery Serum Cream </t>
    <phoneticPr fontId="6" type="noConversion"/>
  </si>
  <si>
    <t>엘렌실라 파르메티크 핸드 기프트 세트</t>
    <phoneticPr fontId="3" type="noConversion"/>
  </si>
  <si>
    <t>Elenislia Pharmetique Hand Gift Set</t>
    <phoneticPr fontId="6" type="noConversion"/>
  </si>
  <si>
    <t>170ml (60pcs)</t>
    <phoneticPr fontId="6" type="noConversion"/>
  </si>
  <si>
    <t>엘렌실라 래디언스 알파 알부틴 톤업 크림</t>
    <phoneticPr fontId="6" type="noConversion"/>
  </si>
  <si>
    <t>엘렌실라 래디언스 알파 알부틴 앰플</t>
    <phoneticPr fontId="6" type="noConversion"/>
  </si>
  <si>
    <t>ELENSILIA RADIANCE ALPHA ARBUTIN TONE UP CREAM</t>
    <phoneticPr fontId="6" type="noConversion"/>
  </si>
  <si>
    <t>ELENSILIA RADIANCE ALPHA ARBUTIN AMPOULE</t>
    <phoneticPr fontId="6" type="noConversion"/>
  </si>
  <si>
    <t>엘렌실라 래디언스 알파 알부틴 톤업크림 &amp; 앰플 세트</t>
    <phoneticPr fontId="6" type="noConversion"/>
  </si>
  <si>
    <t>ELENSILIA RADIANCE ALPHA ARBUTIN TONE UP CREAM &amp; AMPOULE SET</t>
    <phoneticPr fontId="6" type="noConversion"/>
  </si>
  <si>
    <t>10ML + 10ML</t>
    <phoneticPr fontId="6" type="noConversion"/>
  </si>
  <si>
    <t>엘렌실라 그린에너지 선스틱</t>
    <phoneticPr fontId="6" type="noConversion"/>
  </si>
  <si>
    <t>Elensilia Green Energy Sun Stick</t>
    <phoneticPr fontId="6" type="noConversion"/>
  </si>
  <si>
    <t>16g</t>
    <phoneticPr fontId="6" type="noConversion"/>
  </si>
  <si>
    <t>엘렌실라 에스카르고 에센스 커버 쿠션 프리미엄 N21 라이트베이지/ N23 내추럴베이지 (본품)</t>
    <phoneticPr fontId="6" type="noConversion"/>
  </si>
  <si>
    <t>엘렌실라 에스카르고 에센스 커버 쿠션 프리미엄 N21 라이트베이지/ N23 내추럴베이지 (리필)</t>
    <phoneticPr fontId="6" type="noConversion"/>
  </si>
  <si>
    <t>15G</t>
    <phoneticPr fontId="6" type="noConversion"/>
  </si>
  <si>
    <t>엘렌실라 그린에너지 썬밤</t>
    <phoneticPr fontId="6" type="noConversion"/>
  </si>
  <si>
    <t>ELENSILIA GREEN ENERGY SUN BALM</t>
    <phoneticPr fontId="6" type="noConversion"/>
  </si>
  <si>
    <t>11G</t>
    <phoneticPr fontId="6" type="noConversion"/>
  </si>
  <si>
    <t>Elenisilia Blue Energy Outdoor Patch</t>
    <phoneticPr fontId="6" type="noConversion"/>
  </si>
  <si>
    <t>엘렌실라 에스카르고 오리지날 슈퍼 리페어 크림</t>
    <phoneticPr fontId="6" type="noConversion"/>
  </si>
  <si>
    <t>엘렌실라 씨피피 베이비 콜라겐 80 인텐시브 아이크림</t>
    <phoneticPr fontId="6" type="noConversion"/>
  </si>
  <si>
    <t>엘렌실라 파르메티크 씨베리 체험분</t>
    <phoneticPr fontId="6" type="noConversion"/>
  </si>
  <si>
    <t>엘렌실라 블루에너지 쿨링 선스틱</t>
    <phoneticPr fontId="6" type="noConversion"/>
  </si>
  <si>
    <t>ELENSILIA BLUE ENERGY COOLING SUN STICK</t>
    <phoneticPr fontId="6" type="noConversion"/>
  </si>
  <si>
    <t>17G</t>
    <phoneticPr fontId="6" type="noConversion"/>
  </si>
  <si>
    <t>엘렌실라 드라마티크 톡스 크림 세트</t>
    <phoneticPr fontId="6" type="noConversion"/>
  </si>
  <si>
    <t>ELENSILIA DRAMATIQUE TOX CREAM SET</t>
    <phoneticPr fontId="6" type="noConversion"/>
  </si>
  <si>
    <t>40 G + 50 G</t>
    <phoneticPr fontId="6" type="noConversion"/>
  </si>
  <si>
    <t>ELENSILIA PRESTIGE COLLAGEN 3 ZEN SKIN CARE SET</t>
    <phoneticPr fontId="6" type="noConversion"/>
  </si>
  <si>
    <t>엘렌실라 프리스티지 콜라겐 3ZEN 스킨케어 세트</t>
    <phoneticPr fontId="6" type="noConversion"/>
  </si>
  <si>
    <t>200ML+200ML+50G+12G</t>
    <phoneticPr fontId="6" type="noConversion"/>
  </si>
  <si>
    <t>닥터엘렌실라 EGF 프리미엄 스킨케어 세트</t>
    <phoneticPr fontId="6" type="noConversion"/>
  </si>
  <si>
    <t>DR.ELENSILIA EGF PREMIUM SKIN CARE SET</t>
    <phoneticPr fontId="6" type="noConversion"/>
  </si>
  <si>
    <t>180G+180G+50G+50G</t>
    <phoneticPr fontId="6" type="noConversion"/>
  </si>
  <si>
    <t>1G</t>
    <phoneticPr fontId="6" type="noConversion"/>
  </si>
  <si>
    <t>1ML *2EA</t>
    <phoneticPr fontId="6" type="noConversion"/>
  </si>
  <si>
    <t>ELENSILIA ESCARGOT ESSENCE COVER CUSHION PREMIUM N21 / N23</t>
    <phoneticPr fontId="6" type="noConversion"/>
  </si>
  <si>
    <t xml:space="preserve">ELENSILIA BABY COLLAGEN 80 INTENSIVE EYECREAM </t>
    <phoneticPr fontId="6" type="noConversion"/>
  </si>
  <si>
    <t>Elensilia Pharmetique Cberry Pure Ampoule + Cream</t>
    <phoneticPr fontId="6" type="noConversion"/>
  </si>
  <si>
    <t>60</t>
    <phoneticPr fontId="6" type="noConversion"/>
  </si>
  <si>
    <t>276</t>
    <phoneticPr fontId="6" type="noConversion"/>
  </si>
  <si>
    <t>ELENSILIA product list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</si>
</sst>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_-* #,##0_-;\-* #,##0_-;_-* &quot;-&quot;_-;_-@"/>
    <numFmt numFmtId="177" formatCode="0.0%"/>
    <numFmt numFmtId="178" formatCode="0_);[Red]\(0\)"/>
    <numFmt numFmtId="179" formatCode="#,##0.00_ ;[Red]\-#,##0.00\ "/>
    <numFmt numFmtId="180" formatCode="#,##0_ ;[Red]\-#,##0\ "/>
    <numFmt numFmtId="181" formatCode="yyyy/mm/dd;@"/>
    <numFmt numFmtId="182" formatCode="0.000_ "/>
    <numFmt numFmtId="183" formatCode="_-* #,##0.00_-;\-* #,##0.00_-;_-* &quot;-&quot;_-;_-@_-"/>
    <numFmt numFmtId="184" formatCode="_-* #,##0.0_-;\-* #,##0.0_-;_-* &quot;-&quot;_-;_-@"/>
  </numFmts>
  <fonts count="20" x14ac:knownFonts="1">
    <font>
      <sz val="11"/>
      <color rgb="FF000000"/>
      <name val="맑은 고딕"/>
    </font>
    <font>
      <u/>
      <sz val="11"/>
      <color rgb="FF0000FF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u/>
      <sz val="12"/>
      <color rgb="FF0000FF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u/>
      <sz val="14"/>
      <color theme="0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4"/>
      <name val="맑은 고딕"/>
      <family val="3"/>
      <charset val="129"/>
      <scheme val="minor"/>
    </font>
    <font>
      <sz val="14"/>
      <color theme="1" tint="4.9989318521683403E-2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rgb="FFFFFF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rgb="FFF4DDED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41" fontId="2" fillId="0" borderId="0">
      <alignment vertical="center"/>
    </xf>
    <xf numFmtId="41" fontId="7" fillId="0" borderId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54"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horizontal="left" vertical="center" shrinkToFit="1"/>
    </xf>
    <xf numFmtId="177" fontId="4" fillId="0" borderId="2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 shrinkToFit="1"/>
    </xf>
    <xf numFmtId="178" fontId="4" fillId="0" borderId="2" xfId="0" applyNumberFormat="1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1" fillId="6" borderId="6" xfId="0" applyFont="1" applyFill="1" applyBorder="1" applyAlignment="1">
      <alignment horizontal="center" vertical="center" wrapText="1" shrinkToFit="1"/>
    </xf>
    <xf numFmtId="0" fontId="11" fillId="7" borderId="6" xfId="0" applyFont="1" applyFill="1" applyBorder="1" applyAlignment="1">
      <alignment horizontal="center" vertical="center" wrapText="1"/>
    </xf>
    <xf numFmtId="179" fontId="11" fillId="7" borderId="6" xfId="0" applyNumberFormat="1" applyFont="1" applyFill="1" applyBorder="1" applyAlignment="1">
      <alignment horizontal="center" vertical="center" wrapText="1"/>
    </xf>
    <xf numFmtId="0" fontId="11" fillId="7" borderId="6" xfId="0" applyFont="1" applyFill="1" applyBorder="1" applyAlignment="1">
      <alignment horizontal="center" vertical="center"/>
    </xf>
    <xf numFmtId="0" fontId="12" fillId="0" borderId="6" xfId="0" quotePrefix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0" fontId="14" fillId="0" borderId="6" xfId="0" applyFont="1" applyBorder="1" applyAlignment="1">
      <alignment horizontal="left" vertical="center" wrapText="1" shrinkToFit="1"/>
    </xf>
    <xf numFmtId="41" fontId="13" fillId="0" borderId="6" xfId="3" applyFont="1" applyBorder="1" applyAlignment="1">
      <alignment horizontal="right" vertical="center" wrapText="1"/>
    </xf>
    <xf numFmtId="176" fontId="13" fillId="0" borderId="6" xfId="0" applyNumberFormat="1" applyFont="1" applyBorder="1" applyAlignment="1">
      <alignment horizontal="right" vertical="center" wrapText="1"/>
    </xf>
    <xf numFmtId="180" fontId="15" fillId="0" borderId="6" xfId="0" applyNumberFormat="1" applyFont="1" applyBorder="1" applyAlignment="1">
      <alignment horizontal="center" vertical="center"/>
    </xf>
    <xf numFmtId="180" fontId="15" fillId="0" borderId="6" xfId="0" applyNumberFormat="1" applyFont="1" applyBorder="1" applyAlignment="1">
      <alignment horizontal="right" vertical="center"/>
    </xf>
    <xf numFmtId="0" fontId="15" fillId="0" borderId="6" xfId="0" applyFont="1" applyBorder="1" applyAlignment="1">
      <alignment horizontal="right" vertical="center"/>
    </xf>
    <xf numFmtId="179" fontId="15" fillId="9" borderId="6" xfId="0" applyNumberFormat="1" applyFont="1" applyFill="1" applyBorder="1" applyAlignment="1">
      <alignment horizontal="right" vertical="center"/>
    </xf>
    <xf numFmtId="182" fontId="15" fillId="0" borderId="6" xfId="0" applyNumberFormat="1" applyFont="1" applyBorder="1" applyAlignment="1">
      <alignment horizontal="right" vertical="center"/>
    </xf>
    <xf numFmtId="179" fontId="15" fillId="0" borderId="6" xfId="0" applyNumberFormat="1" applyFont="1" applyBorder="1" applyAlignment="1">
      <alignment horizontal="right" vertical="center"/>
    </xf>
    <xf numFmtId="183" fontId="15" fillId="0" borderId="11" xfId="3" applyNumberFormat="1" applyFont="1" applyBorder="1" applyAlignment="1">
      <alignment horizontal="center" vertical="center" wrapText="1"/>
    </xf>
    <xf numFmtId="0" fontId="15" fillId="0" borderId="6" xfId="0" quotePrefix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center" vertical="center" wrapText="1"/>
    </xf>
    <xf numFmtId="0" fontId="15" fillId="0" borderId="6" xfId="0" quotePrefix="1" applyFont="1" applyBorder="1" applyAlignment="1">
      <alignment horizontal="center" vertical="center"/>
    </xf>
    <xf numFmtId="0" fontId="13" fillId="10" borderId="6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vertical="center" wrapText="1"/>
    </xf>
    <xf numFmtId="0" fontId="14" fillId="4" borderId="6" xfId="0" applyFont="1" applyFill="1" applyBorder="1" applyAlignment="1">
      <alignment horizontal="left" vertical="center" wrapText="1" shrinkToFit="1"/>
    </xf>
    <xf numFmtId="41" fontId="13" fillId="4" borderId="6" xfId="3" applyFont="1" applyFill="1" applyBorder="1" applyAlignment="1">
      <alignment horizontal="right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right" vertical="center" wrapText="1"/>
    </xf>
    <xf numFmtId="179" fontId="15" fillId="9" borderId="6" xfId="0" applyNumberFormat="1" applyFont="1" applyFill="1" applyBorder="1" applyAlignment="1">
      <alignment horizontal="right" vertical="center" wrapText="1"/>
    </xf>
    <xf numFmtId="183" fontId="15" fillId="0" borderId="6" xfId="3" applyNumberFormat="1" applyFont="1" applyBorder="1" applyAlignment="1">
      <alignment horizontal="right" vertical="center"/>
    </xf>
    <xf numFmtId="14" fontId="15" fillId="0" borderId="6" xfId="0" quotePrefix="1" applyNumberFormat="1" applyFont="1" applyBorder="1" applyAlignment="1">
      <alignment horizontal="center" vertical="center"/>
    </xf>
    <xf numFmtId="183" fontId="15" fillId="0" borderId="11" xfId="3" applyNumberFormat="1" applyFont="1" applyBorder="1" applyAlignment="1">
      <alignment horizontal="right" vertical="center"/>
    </xf>
    <xf numFmtId="0" fontId="14" fillId="10" borderId="6" xfId="0" applyFont="1" applyFill="1" applyBorder="1" applyAlignment="1">
      <alignment vertical="center" wrapText="1"/>
    </xf>
    <xf numFmtId="49" fontId="13" fillId="4" borderId="11" xfId="0" applyNumberFormat="1" applyFont="1" applyFill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right" vertical="center" wrapText="1"/>
    </xf>
    <xf numFmtId="0" fontId="13" fillId="2" borderId="6" xfId="0" applyFont="1" applyFill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left" vertical="center" wrapText="1"/>
    </xf>
    <xf numFmtId="180" fontId="12" fillId="0" borderId="6" xfId="0" applyNumberFormat="1" applyFont="1" applyBorder="1" applyAlignment="1">
      <alignment horizontal="center" vertical="center"/>
    </xf>
    <xf numFmtId="180" fontId="12" fillId="0" borderId="6" xfId="0" applyNumberFormat="1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 wrapText="1"/>
    </xf>
    <xf numFmtId="179" fontId="13" fillId="9" borderId="6" xfId="0" applyNumberFormat="1" applyFont="1" applyFill="1" applyBorder="1" applyAlignment="1">
      <alignment horizontal="right" vertical="center" wrapText="1"/>
    </xf>
    <xf numFmtId="182" fontId="13" fillId="0" borderId="6" xfId="0" applyNumberFormat="1" applyFont="1" applyBorder="1" applyAlignment="1">
      <alignment horizontal="right" vertical="center"/>
    </xf>
    <xf numFmtId="179" fontId="13" fillId="0" borderId="6" xfId="0" applyNumberFormat="1" applyFont="1" applyBorder="1" applyAlignment="1">
      <alignment horizontal="right" vertical="center"/>
    </xf>
    <xf numFmtId="14" fontId="13" fillId="0" borderId="6" xfId="0" quotePrefix="1" applyNumberFormat="1" applyFont="1" applyBorder="1" applyAlignment="1">
      <alignment horizontal="center" vertical="center"/>
    </xf>
    <xf numFmtId="49" fontId="15" fillId="0" borderId="11" xfId="4" applyNumberFormat="1" applyFont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2" borderId="6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horizontal="right" vertical="center"/>
    </xf>
    <xf numFmtId="182" fontId="15" fillId="4" borderId="6" xfId="0" applyNumberFormat="1" applyFont="1" applyFill="1" applyBorder="1" applyAlignment="1">
      <alignment horizontal="right" vertical="center"/>
    </xf>
    <xf numFmtId="179" fontId="15" fillId="4" borderId="6" xfId="0" applyNumberFormat="1" applyFont="1" applyFill="1" applyBorder="1" applyAlignment="1">
      <alignment horizontal="right" vertical="center"/>
    </xf>
    <xf numFmtId="49" fontId="15" fillId="0" borderId="10" xfId="0" applyNumberFormat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181" fontId="15" fillId="0" borderId="10" xfId="0" quotePrefix="1" applyNumberFormat="1" applyFont="1" applyBorder="1" applyAlignment="1">
      <alignment horizontal="center" vertical="center"/>
    </xf>
    <xf numFmtId="181" fontId="15" fillId="0" borderId="6" xfId="0" quotePrefix="1" applyNumberFormat="1" applyFont="1" applyBorder="1" applyAlignment="1">
      <alignment horizontal="center" vertical="center"/>
    </xf>
    <xf numFmtId="41" fontId="13" fillId="4" borderId="6" xfId="3" applyFont="1" applyFill="1" applyBorder="1" applyAlignment="1">
      <alignment vertical="center" wrapText="1"/>
    </xf>
    <xf numFmtId="0" fontId="16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right" vertical="center"/>
    </xf>
    <xf numFmtId="179" fontId="17" fillId="9" borderId="6" xfId="0" applyNumberFormat="1" applyFont="1" applyFill="1" applyBorder="1" applyAlignment="1">
      <alignment horizontal="right" vertical="center"/>
    </xf>
    <xf numFmtId="179" fontId="17" fillId="0" borderId="6" xfId="0" applyNumberFormat="1" applyFont="1" applyBorder="1" applyAlignment="1">
      <alignment horizontal="right" vertical="center"/>
    </xf>
    <xf numFmtId="49" fontId="15" fillId="0" borderId="6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/>
    </xf>
    <xf numFmtId="0" fontId="17" fillId="9" borderId="6" xfId="0" applyFont="1" applyFill="1" applyBorder="1" applyAlignment="1">
      <alignment vertical="center" wrapText="1"/>
    </xf>
    <xf numFmtId="49" fontId="15" fillId="0" borderId="6" xfId="4" applyNumberFormat="1" applyFont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left" vertical="center" wrapText="1"/>
    </xf>
    <xf numFmtId="184" fontId="13" fillId="4" borderId="6" xfId="0" applyNumberFormat="1" applyFont="1" applyFill="1" applyBorder="1" applyAlignment="1">
      <alignment horizontal="center" vertical="center" wrapText="1"/>
    </xf>
    <xf numFmtId="41" fontId="13" fillId="0" borderId="6" xfId="3" applyFont="1" applyBorder="1" applyAlignment="1">
      <alignment vertical="center" wrapText="1"/>
    </xf>
    <xf numFmtId="41" fontId="14" fillId="0" borderId="6" xfId="3" applyFont="1" applyBorder="1" applyAlignment="1">
      <alignment vertical="center" wrapText="1"/>
    </xf>
    <xf numFmtId="41" fontId="13" fillId="0" borderId="6" xfId="3" applyFont="1" applyBorder="1" applyAlignment="1">
      <alignment horizontal="center" vertical="center" wrapText="1"/>
    </xf>
    <xf numFmtId="14" fontId="13" fillId="0" borderId="11" xfId="0" quotePrefix="1" applyNumberFormat="1" applyFont="1" applyBorder="1" applyAlignment="1">
      <alignment horizontal="center" vertical="center"/>
    </xf>
    <xf numFmtId="181" fontId="15" fillId="0" borderId="12" xfId="0" quotePrefix="1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 wrapText="1"/>
    </xf>
    <xf numFmtId="41" fontId="13" fillId="0" borderId="6" xfId="3" applyFont="1" applyFill="1" applyBorder="1" applyAlignment="1">
      <alignment horizontal="right" vertical="center" wrapText="1"/>
    </xf>
    <xf numFmtId="0" fontId="15" fillId="0" borderId="6" xfId="0" applyFont="1" applyBorder="1" applyAlignment="1">
      <alignment horizontal="center" vertical="center"/>
    </xf>
    <xf numFmtId="49" fontId="15" fillId="0" borderId="11" xfId="0" quotePrefix="1" applyNumberFormat="1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41" fontId="16" fillId="0" borderId="0" xfId="3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179" fontId="17" fillId="0" borderId="0" xfId="0" applyNumberFormat="1" applyFont="1" applyAlignment="1">
      <alignment horizontal="right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0" fillId="5" borderId="0" xfId="0" applyFont="1" applyFill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3" fontId="10" fillId="5" borderId="0" xfId="0" applyNumberFormat="1" applyFont="1" applyFill="1" applyAlignment="1">
      <alignment horizontal="center" vertical="center" wrapText="1"/>
    </xf>
    <xf numFmtId="3" fontId="15" fillId="0" borderId="6" xfId="3" applyNumberFormat="1" applyFont="1" applyFill="1" applyBorder="1" applyAlignment="1">
      <alignment horizontal="center" vertical="center"/>
    </xf>
    <xf numFmtId="3" fontId="15" fillId="0" borderId="6" xfId="0" applyNumberFormat="1" applyFont="1" applyBorder="1" applyAlignment="1">
      <alignment horizontal="center" vertical="center" wrapText="1"/>
    </xf>
    <xf numFmtId="3" fontId="13" fillId="0" borderId="6" xfId="0" applyNumberFormat="1" applyFont="1" applyBorder="1" applyAlignment="1">
      <alignment horizontal="center" vertical="center" wrapText="1"/>
    </xf>
    <xf numFmtId="3" fontId="15" fillId="0" borderId="6" xfId="3" applyNumberFormat="1" applyFont="1" applyBorder="1" applyAlignment="1">
      <alignment horizontal="center" vertical="center" wrapText="1"/>
    </xf>
    <xf numFmtId="3" fontId="15" fillId="0" borderId="6" xfId="0" quotePrefix="1" applyNumberFormat="1" applyFont="1" applyBorder="1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0" fontId="11" fillId="7" borderId="6" xfId="0" applyFont="1" applyFill="1" applyBorder="1" applyAlignment="1">
      <alignment horizontal="center" vertical="center" wrapText="1"/>
    </xf>
    <xf numFmtId="176" fontId="11" fillId="6" borderId="6" xfId="0" applyNumberFormat="1" applyFont="1" applyFill="1" applyBorder="1" applyAlignment="1">
      <alignment horizontal="center" vertical="center" wrapText="1"/>
    </xf>
    <xf numFmtId="0" fontId="11" fillId="7" borderId="6" xfId="0" applyFont="1" applyFill="1" applyBorder="1" applyAlignment="1">
      <alignment horizontal="center" vertical="center"/>
    </xf>
    <xf numFmtId="179" fontId="11" fillId="7" borderId="6" xfId="0" applyNumberFormat="1" applyFont="1" applyFill="1" applyBorder="1" applyAlignment="1">
      <alignment horizontal="center" vertical="center" wrapText="1"/>
    </xf>
    <xf numFmtId="179" fontId="11" fillId="7" borderId="6" xfId="0" applyNumberFormat="1" applyFont="1" applyFill="1" applyBorder="1" applyAlignment="1">
      <alignment horizontal="center" vertical="center"/>
    </xf>
    <xf numFmtId="3" fontId="11" fillId="7" borderId="8" xfId="0" applyNumberFormat="1" applyFont="1" applyFill="1" applyBorder="1" applyAlignment="1">
      <alignment horizontal="center" vertical="center" wrapText="1"/>
    </xf>
    <xf numFmtId="3" fontId="11" fillId="7" borderId="9" xfId="0" applyNumberFormat="1" applyFont="1" applyFill="1" applyBorder="1" applyAlignment="1">
      <alignment horizontal="center" vertical="center" wrapText="1"/>
    </xf>
    <xf numFmtId="181" fontId="11" fillId="8" borderId="6" xfId="0" applyNumberFormat="1" applyFont="1" applyFill="1" applyBorder="1" applyAlignment="1">
      <alignment horizontal="center" vertical="center" wrapText="1"/>
    </xf>
    <xf numFmtId="176" fontId="11" fillId="7" borderId="6" xfId="0" applyNumberFormat="1" applyFont="1" applyFill="1" applyBorder="1" applyAlignment="1">
      <alignment horizontal="center" vertical="center" wrapText="1"/>
    </xf>
    <xf numFmtId="180" fontId="11" fillId="7" borderId="6" xfId="0" applyNumberFormat="1" applyFont="1" applyFill="1" applyBorder="1" applyAlignment="1">
      <alignment horizontal="center" vertical="center" wrapText="1"/>
    </xf>
    <xf numFmtId="180" fontId="11" fillId="7" borderId="6" xfId="0" applyNumberFormat="1" applyFont="1" applyFill="1" applyBorder="1" applyAlignment="1">
      <alignment horizontal="center" vertical="center"/>
    </xf>
    <xf numFmtId="180" fontId="11" fillId="7" borderId="6" xfId="2" applyNumberFormat="1" applyFont="1" applyFill="1" applyBorder="1" applyAlignment="1">
      <alignment horizontal="center" vertical="center" wrapText="1"/>
    </xf>
    <xf numFmtId="180" fontId="11" fillId="7" borderId="6" xfId="2" applyNumberFormat="1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7">
    <cellStyle name="Comma [0] 2" xfId="5" xr:uid="{7B9DDF26-399D-4028-B1F9-B87C2F93C527}"/>
    <cellStyle name="Comma [0] 3" xfId="6" xr:uid="{E764C775-A77E-4C2E-821E-7456CFEDFC0A}"/>
    <cellStyle name="Normal 2" xfId="4" xr:uid="{45C68103-C613-4EB4-89C9-9680B4D89D68}"/>
    <cellStyle name="쉼표 [0]" xfId="3" builtinId="6"/>
    <cellStyle name="쉼표 [0] 2" xfId="2" xr:uid="{00000000-0005-0000-0000-000000000000}"/>
    <cellStyle name="표준" xfId="0" builtinId="0"/>
    <cellStyle name="하이퍼링크" xfId="1" xr:uid="{00000000-0005-0000-0000-000002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6.png"/><Relationship Id="rId21" Type="http://schemas.openxmlformats.org/officeDocument/2006/relationships/image" Target="../media/image21.pn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63" Type="http://schemas.openxmlformats.org/officeDocument/2006/relationships/image" Target="../media/image62.png"/><Relationship Id="rId68" Type="http://schemas.openxmlformats.org/officeDocument/2006/relationships/image" Target="../media/image67.png"/><Relationship Id="rId84" Type="http://schemas.openxmlformats.org/officeDocument/2006/relationships/image" Target="../media/image83.png"/><Relationship Id="rId89" Type="http://schemas.openxmlformats.org/officeDocument/2006/relationships/image" Target="../media/image88.png"/><Relationship Id="rId112" Type="http://schemas.openxmlformats.org/officeDocument/2006/relationships/image" Target="../media/image111.png"/><Relationship Id="rId16" Type="http://schemas.openxmlformats.org/officeDocument/2006/relationships/image" Target="../media/image16.png"/><Relationship Id="rId107" Type="http://schemas.openxmlformats.org/officeDocument/2006/relationships/image" Target="../media/image10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microsoft.com/office/2007/relationships/hdphoto" Target="../media/hdphoto1.wdp"/><Relationship Id="rId74" Type="http://schemas.openxmlformats.org/officeDocument/2006/relationships/image" Target="../media/image73.png"/><Relationship Id="rId79" Type="http://schemas.openxmlformats.org/officeDocument/2006/relationships/image" Target="../media/image78.png"/><Relationship Id="rId102" Type="http://schemas.openxmlformats.org/officeDocument/2006/relationships/image" Target="../media/image101.png"/><Relationship Id="rId123" Type="http://schemas.openxmlformats.org/officeDocument/2006/relationships/image" Target="../media/image122.png"/><Relationship Id="rId128" Type="http://schemas.openxmlformats.org/officeDocument/2006/relationships/image" Target="../media/image127.png"/><Relationship Id="rId5" Type="http://schemas.openxmlformats.org/officeDocument/2006/relationships/image" Target="../media/image5.png"/><Relationship Id="rId90" Type="http://schemas.openxmlformats.org/officeDocument/2006/relationships/image" Target="../media/image89.png"/><Relationship Id="rId95" Type="http://schemas.openxmlformats.org/officeDocument/2006/relationships/image" Target="../media/image9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3.png"/><Relationship Id="rId69" Type="http://schemas.openxmlformats.org/officeDocument/2006/relationships/image" Target="../media/image68.png"/><Relationship Id="rId113" Type="http://schemas.openxmlformats.org/officeDocument/2006/relationships/image" Target="../media/image112.png"/><Relationship Id="rId118" Type="http://schemas.openxmlformats.org/officeDocument/2006/relationships/image" Target="../media/image117.jpeg"/><Relationship Id="rId80" Type="http://schemas.openxmlformats.org/officeDocument/2006/relationships/image" Target="../media/image79.png"/><Relationship Id="rId85" Type="http://schemas.openxmlformats.org/officeDocument/2006/relationships/image" Target="../media/image84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8.png"/><Relationship Id="rId103" Type="http://schemas.openxmlformats.org/officeDocument/2006/relationships/image" Target="../media/image102.png"/><Relationship Id="rId108" Type="http://schemas.openxmlformats.org/officeDocument/2006/relationships/image" Target="../media/image107.png"/><Relationship Id="rId124" Type="http://schemas.openxmlformats.org/officeDocument/2006/relationships/image" Target="../media/image123.png"/><Relationship Id="rId54" Type="http://schemas.openxmlformats.org/officeDocument/2006/relationships/image" Target="../media/image54.png"/><Relationship Id="rId70" Type="http://schemas.openxmlformats.org/officeDocument/2006/relationships/image" Target="../media/image69.png"/><Relationship Id="rId75" Type="http://schemas.openxmlformats.org/officeDocument/2006/relationships/image" Target="../media/image74.png"/><Relationship Id="rId91" Type="http://schemas.openxmlformats.org/officeDocument/2006/relationships/image" Target="../media/image90.png"/><Relationship Id="rId96" Type="http://schemas.openxmlformats.org/officeDocument/2006/relationships/image" Target="../media/image9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3.png"/><Relationship Id="rId119" Type="http://schemas.openxmlformats.org/officeDocument/2006/relationships/image" Target="../media/image118.png"/><Relationship Id="rId44" Type="http://schemas.openxmlformats.org/officeDocument/2006/relationships/image" Target="../media/image44.png"/><Relationship Id="rId60" Type="http://schemas.openxmlformats.org/officeDocument/2006/relationships/image" Target="../media/image59.jpeg"/><Relationship Id="rId65" Type="http://schemas.openxmlformats.org/officeDocument/2006/relationships/image" Target="../media/image64.png"/><Relationship Id="rId81" Type="http://schemas.openxmlformats.org/officeDocument/2006/relationships/image" Target="../media/image80.png"/><Relationship Id="rId86" Type="http://schemas.openxmlformats.org/officeDocument/2006/relationships/image" Target="../media/image85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8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5.png"/><Relationship Id="rId97" Type="http://schemas.openxmlformats.org/officeDocument/2006/relationships/image" Target="../media/image96.png"/><Relationship Id="rId104" Type="http://schemas.openxmlformats.org/officeDocument/2006/relationships/image" Target="../media/image103.png"/><Relationship Id="rId120" Type="http://schemas.openxmlformats.org/officeDocument/2006/relationships/image" Target="../media/image119.png"/><Relationship Id="rId125" Type="http://schemas.openxmlformats.org/officeDocument/2006/relationships/image" Target="../media/image124.png"/><Relationship Id="rId7" Type="http://schemas.openxmlformats.org/officeDocument/2006/relationships/image" Target="../media/image7.png"/><Relationship Id="rId71" Type="http://schemas.openxmlformats.org/officeDocument/2006/relationships/image" Target="../media/image70.jpeg"/><Relationship Id="rId92" Type="http://schemas.openxmlformats.org/officeDocument/2006/relationships/image" Target="../media/image9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5.png"/><Relationship Id="rId87" Type="http://schemas.openxmlformats.org/officeDocument/2006/relationships/image" Target="../media/image86.png"/><Relationship Id="rId110" Type="http://schemas.openxmlformats.org/officeDocument/2006/relationships/image" Target="../media/image109.png"/><Relationship Id="rId115" Type="http://schemas.openxmlformats.org/officeDocument/2006/relationships/image" Target="../media/image114.png"/><Relationship Id="rId61" Type="http://schemas.openxmlformats.org/officeDocument/2006/relationships/image" Target="../media/image60.png"/><Relationship Id="rId82" Type="http://schemas.openxmlformats.org/officeDocument/2006/relationships/image" Target="../media/image8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6.png"/><Relationship Id="rId100" Type="http://schemas.openxmlformats.org/officeDocument/2006/relationships/image" Target="../media/image99.png"/><Relationship Id="rId105" Type="http://schemas.openxmlformats.org/officeDocument/2006/relationships/image" Target="../media/image104.png"/><Relationship Id="rId126" Type="http://schemas.openxmlformats.org/officeDocument/2006/relationships/image" Target="../media/image125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1.png"/><Relationship Id="rId93" Type="http://schemas.openxmlformats.org/officeDocument/2006/relationships/image" Target="../media/image92.png"/><Relationship Id="rId98" Type="http://schemas.openxmlformats.org/officeDocument/2006/relationships/image" Target="../media/image97.png"/><Relationship Id="rId121" Type="http://schemas.openxmlformats.org/officeDocument/2006/relationships/image" Target="../media/image120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6.png"/><Relationship Id="rId116" Type="http://schemas.openxmlformats.org/officeDocument/2006/relationships/image" Target="../media/image115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1.png"/><Relationship Id="rId83" Type="http://schemas.openxmlformats.org/officeDocument/2006/relationships/image" Target="../media/image82.png"/><Relationship Id="rId88" Type="http://schemas.openxmlformats.org/officeDocument/2006/relationships/image" Target="../media/image87.png"/><Relationship Id="rId111" Type="http://schemas.openxmlformats.org/officeDocument/2006/relationships/image" Target="../media/image110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5.jpeg"/><Relationship Id="rId127" Type="http://schemas.openxmlformats.org/officeDocument/2006/relationships/image" Target="../media/image126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2.png"/><Relationship Id="rId78" Type="http://schemas.openxmlformats.org/officeDocument/2006/relationships/image" Target="../media/image77.png"/><Relationship Id="rId94" Type="http://schemas.openxmlformats.org/officeDocument/2006/relationships/image" Target="../media/image93.png"/><Relationship Id="rId99" Type="http://schemas.openxmlformats.org/officeDocument/2006/relationships/image" Target="../media/image98.png"/><Relationship Id="rId101" Type="http://schemas.openxmlformats.org/officeDocument/2006/relationships/image" Target="../media/image100.png"/><Relationship Id="rId122" Type="http://schemas.openxmlformats.org/officeDocument/2006/relationships/image" Target="../media/image121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5.jpeg"/><Relationship Id="rId3" Type="http://schemas.openxmlformats.org/officeDocument/2006/relationships/image" Target="../media/image130.jpeg"/><Relationship Id="rId7" Type="http://schemas.openxmlformats.org/officeDocument/2006/relationships/image" Target="../media/image134.jpeg"/><Relationship Id="rId2" Type="http://schemas.openxmlformats.org/officeDocument/2006/relationships/image" Target="../media/image129.jpeg"/><Relationship Id="rId1" Type="http://schemas.openxmlformats.org/officeDocument/2006/relationships/image" Target="../media/image128.jpeg"/><Relationship Id="rId6" Type="http://schemas.openxmlformats.org/officeDocument/2006/relationships/image" Target="../media/image133.jpeg"/><Relationship Id="rId5" Type="http://schemas.openxmlformats.org/officeDocument/2006/relationships/image" Target="../media/image132.png"/><Relationship Id="rId4" Type="http://schemas.openxmlformats.org/officeDocument/2006/relationships/image" Target="../media/image13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7.jpeg"/><Relationship Id="rId7" Type="http://schemas.openxmlformats.org/officeDocument/2006/relationships/image" Target="../media/image141.jpeg"/><Relationship Id="rId2" Type="http://schemas.openxmlformats.org/officeDocument/2006/relationships/image" Target="../media/image136.jpeg"/><Relationship Id="rId1" Type="http://schemas.openxmlformats.org/officeDocument/2006/relationships/image" Target="../media/image132.png"/><Relationship Id="rId6" Type="http://schemas.openxmlformats.org/officeDocument/2006/relationships/image" Target="../media/image140.jpeg"/><Relationship Id="rId5" Type="http://schemas.openxmlformats.org/officeDocument/2006/relationships/image" Target="../media/image139.jpeg"/><Relationship Id="rId4" Type="http://schemas.openxmlformats.org/officeDocument/2006/relationships/image" Target="../media/image138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4.jpeg"/><Relationship Id="rId2" Type="http://schemas.openxmlformats.org/officeDocument/2006/relationships/image" Target="../media/image143.jpeg"/><Relationship Id="rId1" Type="http://schemas.openxmlformats.org/officeDocument/2006/relationships/image" Target="../media/image142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2.jpeg"/><Relationship Id="rId13" Type="http://schemas.openxmlformats.org/officeDocument/2006/relationships/image" Target="../media/image157.jpeg"/><Relationship Id="rId3" Type="http://schemas.openxmlformats.org/officeDocument/2006/relationships/image" Target="../media/image147.png"/><Relationship Id="rId7" Type="http://schemas.openxmlformats.org/officeDocument/2006/relationships/image" Target="../media/image151.jpeg"/><Relationship Id="rId12" Type="http://schemas.openxmlformats.org/officeDocument/2006/relationships/image" Target="../media/image156.jpeg"/><Relationship Id="rId17" Type="http://schemas.openxmlformats.org/officeDocument/2006/relationships/image" Target="../media/image161.jpeg"/><Relationship Id="rId2" Type="http://schemas.openxmlformats.org/officeDocument/2006/relationships/image" Target="../media/image146.png"/><Relationship Id="rId16" Type="http://schemas.openxmlformats.org/officeDocument/2006/relationships/image" Target="../media/image160.jpeg"/><Relationship Id="rId1" Type="http://schemas.openxmlformats.org/officeDocument/2006/relationships/image" Target="../media/image145.png"/><Relationship Id="rId6" Type="http://schemas.openxmlformats.org/officeDocument/2006/relationships/image" Target="../media/image150.jpeg"/><Relationship Id="rId11" Type="http://schemas.openxmlformats.org/officeDocument/2006/relationships/image" Target="../media/image155.jpeg"/><Relationship Id="rId5" Type="http://schemas.openxmlformats.org/officeDocument/2006/relationships/image" Target="../media/image149.jpeg"/><Relationship Id="rId15" Type="http://schemas.openxmlformats.org/officeDocument/2006/relationships/image" Target="../media/image159.jpeg"/><Relationship Id="rId10" Type="http://schemas.openxmlformats.org/officeDocument/2006/relationships/image" Target="../media/image154.jpeg"/><Relationship Id="rId4" Type="http://schemas.openxmlformats.org/officeDocument/2006/relationships/image" Target="../media/image148.jpeg"/><Relationship Id="rId9" Type="http://schemas.openxmlformats.org/officeDocument/2006/relationships/image" Target="../media/image153.jpeg"/><Relationship Id="rId14" Type="http://schemas.openxmlformats.org/officeDocument/2006/relationships/image" Target="../media/image15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23</xdr:row>
      <xdr:rowOff>0</xdr:rowOff>
    </xdr:from>
    <xdr:to>
      <xdr:col>1</xdr:col>
      <xdr:colOff>1095375</xdr:colOff>
      <xdr:row>23</xdr:row>
      <xdr:rowOff>0</xdr:rowOff>
    </xdr:to>
    <xdr:pic>
      <xdr:nvPicPr>
        <xdr:cNvPr id="2" name="image1.png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685800" y="3305175"/>
          <a:ext cx="9239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171450</xdr:colOff>
      <xdr:row>23</xdr:row>
      <xdr:rowOff>0</xdr:rowOff>
    </xdr:from>
    <xdr:to>
      <xdr:col>1</xdr:col>
      <xdr:colOff>1095375</xdr:colOff>
      <xdr:row>23</xdr:row>
      <xdr:rowOff>0</xdr:rowOff>
    </xdr:to>
    <xdr:pic>
      <xdr:nvPicPr>
        <xdr:cNvPr id="3" name="image2.png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685800" y="3305175"/>
          <a:ext cx="9239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171450</xdr:colOff>
      <xdr:row>23</xdr:row>
      <xdr:rowOff>0</xdr:rowOff>
    </xdr:from>
    <xdr:to>
      <xdr:col>1</xdr:col>
      <xdr:colOff>1009650</xdr:colOff>
      <xdr:row>23</xdr:row>
      <xdr:rowOff>0</xdr:rowOff>
    </xdr:to>
    <xdr:pic>
      <xdr:nvPicPr>
        <xdr:cNvPr id="4" name="image3.png" hidden="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685800" y="4400550"/>
          <a:ext cx="8382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390525</xdr:colOff>
      <xdr:row>23</xdr:row>
      <xdr:rowOff>0</xdr:rowOff>
    </xdr:from>
    <xdr:to>
      <xdr:col>1</xdr:col>
      <xdr:colOff>752475</xdr:colOff>
      <xdr:row>23</xdr:row>
      <xdr:rowOff>0</xdr:rowOff>
    </xdr:to>
    <xdr:pic>
      <xdr:nvPicPr>
        <xdr:cNvPr id="21" name="image20.png" hidden="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904875" y="3305175"/>
          <a:ext cx="3619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390525</xdr:colOff>
      <xdr:row>23</xdr:row>
      <xdr:rowOff>0</xdr:rowOff>
    </xdr:from>
    <xdr:to>
      <xdr:col>1</xdr:col>
      <xdr:colOff>704850</xdr:colOff>
      <xdr:row>23</xdr:row>
      <xdr:rowOff>0</xdr:rowOff>
    </xdr:to>
    <xdr:pic>
      <xdr:nvPicPr>
        <xdr:cNvPr id="22" name="image21.png" hidden="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904875" y="3305175"/>
          <a:ext cx="3143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381000</xdr:colOff>
      <xdr:row>23</xdr:row>
      <xdr:rowOff>0</xdr:rowOff>
    </xdr:from>
    <xdr:to>
      <xdr:col>1</xdr:col>
      <xdr:colOff>666750</xdr:colOff>
      <xdr:row>23</xdr:row>
      <xdr:rowOff>0</xdr:rowOff>
    </xdr:to>
    <xdr:pic>
      <xdr:nvPicPr>
        <xdr:cNvPr id="23" name="image22.png" hidden="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895350" y="4400550"/>
          <a:ext cx="2857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219075</xdr:colOff>
      <xdr:row>23</xdr:row>
      <xdr:rowOff>0</xdr:rowOff>
    </xdr:from>
    <xdr:to>
      <xdr:col>1</xdr:col>
      <xdr:colOff>971550</xdr:colOff>
      <xdr:row>23</xdr:row>
      <xdr:rowOff>0</xdr:rowOff>
    </xdr:to>
    <xdr:pic>
      <xdr:nvPicPr>
        <xdr:cNvPr id="51" name="image47.png" hidden="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733425" y="3305175"/>
          <a:ext cx="7524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361950</xdr:colOff>
      <xdr:row>23</xdr:row>
      <xdr:rowOff>0</xdr:rowOff>
    </xdr:from>
    <xdr:to>
      <xdr:col>1</xdr:col>
      <xdr:colOff>685800</xdr:colOff>
      <xdr:row>23</xdr:row>
      <xdr:rowOff>0</xdr:rowOff>
    </xdr:to>
    <xdr:pic>
      <xdr:nvPicPr>
        <xdr:cNvPr id="53" name="image49.png" hidden="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876300" y="5495925"/>
          <a:ext cx="3238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171450</xdr:colOff>
      <xdr:row>23</xdr:row>
      <xdr:rowOff>0</xdr:rowOff>
    </xdr:from>
    <xdr:to>
      <xdr:col>1</xdr:col>
      <xdr:colOff>981075</xdr:colOff>
      <xdr:row>23</xdr:row>
      <xdr:rowOff>0</xdr:rowOff>
    </xdr:to>
    <xdr:pic>
      <xdr:nvPicPr>
        <xdr:cNvPr id="58" name="그림 57" hidden="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/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685800" y="5495925"/>
          <a:ext cx="809625" cy="0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23</xdr:row>
      <xdr:rowOff>0</xdr:rowOff>
    </xdr:from>
    <xdr:to>
      <xdr:col>1</xdr:col>
      <xdr:colOff>971550</xdr:colOff>
      <xdr:row>23</xdr:row>
      <xdr:rowOff>0</xdr:rowOff>
    </xdr:to>
    <xdr:pic>
      <xdr:nvPicPr>
        <xdr:cNvPr id="59" name="그림 58" hidden="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638175" y="5495925"/>
          <a:ext cx="847725" cy="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76</xdr:row>
      <xdr:rowOff>0</xdr:rowOff>
    </xdr:from>
    <xdr:to>
      <xdr:col>1</xdr:col>
      <xdr:colOff>95250</xdr:colOff>
      <xdr:row>76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600075" y="86591776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390525</xdr:colOff>
      <xdr:row>35</xdr:row>
      <xdr:rowOff>0</xdr:rowOff>
    </xdr:from>
    <xdr:to>
      <xdr:col>1</xdr:col>
      <xdr:colOff>781050</xdr:colOff>
      <xdr:row>35</xdr:row>
      <xdr:rowOff>0</xdr:rowOff>
    </xdr:to>
    <xdr:pic>
      <xdr:nvPicPr>
        <xdr:cNvPr id="65" name="그림 64" hidden="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/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904875" y="16468725"/>
          <a:ext cx="390525" cy="0"/>
        </a:xfrm>
        <a:prstGeom prst="rect">
          <a:avLst/>
        </a:prstGeom>
      </xdr:spPr>
    </xdr:pic>
    <xdr:clientData/>
  </xdr:twoCellAnchor>
  <xdr:twoCellAnchor>
    <xdr:from>
      <xdr:col>1</xdr:col>
      <xdr:colOff>390525</xdr:colOff>
      <xdr:row>35</xdr:row>
      <xdr:rowOff>0</xdr:rowOff>
    </xdr:from>
    <xdr:to>
      <xdr:col>1</xdr:col>
      <xdr:colOff>781050</xdr:colOff>
      <xdr:row>35</xdr:row>
      <xdr:rowOff>0</xdr:rowOff>
    </xdr:to>
    <xdr:pic>
      <xdr:nvPicPr>
        <xdr:cNvPr id="66" name="그림 65" hidden="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/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904875" y="16468725"/>
          <a:ext cx="390525" cy="0"/>
        </a:xfrm>
        <a:prstGeom prst="rect">
          <a:avLst/>
        </a:prstGeom>
      </xdr:spPr>
    </xdr:pic>
    <xdr:clientData/>
  </xdr:twoCellAnchor>
  <xdr:twoCellAnchor>
    <xdr:from>
      <xdr:col>1</xdr:col>
      <xdr:colOff>390525</xdr:colOff>
      <xdr:row>35</xdr:row>
      <xdr:rowOff>0</xdr:rowOff>
    </xdr:from>
    <xdr:to>
      <xdr:col>1</xdr:col>
      <xdr:colOff>752475</xdr:colOff>
      <xdr:row>35</xdr:row>
      <xdr:rowOff>0</xdr:rowOff>
    </xdr:to>
    <xdr:pic>
      <xdr:nvPicPr>
        <xdr:cNvPr id="67" name="그림 66" hidden="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/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904875" y="16468725"/>
          <a:ext cx="361950" cy="0"/>
        </a:xfrm>
        <a:prstGeom prst="rect">
          <a:avLst/>
        </a:prstGeom>
      </xdr:spPr>
    </xdr:pic>
    <xdr:clientData/>
  </xdr:twoCellAnchor>
  <xdr:twoCellAnchor>
    <xdr:from>
      <xdr:col>1</xdr:col>
      <xdr:colOff>390525</xdr:colOff>
      <xdr:row>35</xdr:row>
      <xdr:rowOff>0</xdr:rowOff>
    </xdr:from>
    <xdr:to>
      <xdr:col>1</xdr:col>
      <xdr:colOff>752475</xdr:colOff>
      <xdr:row>35</xdr:row>
      <xdr:rowOff>0</xdr:rowOff>
    </xdr:to>
    <xdr:pic>
      <xdr:nvPicPr>
        <xdr:cNvPr id="68" name="그림 67" hidden="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/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904875" y="16468725"/>
          <a:ext cx="361950" cy="0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35</xdr:row>
      <xdr:rowOff>0</xdr:rowOff>
    </xdr:from>
    <xdr:to>
      <xdr:col>1</xdr:col>
      <xdr:colOff>1066800</xdr:colOff>
      <xdr:row>35</xdr:row>
      <xdr:rowOff>0</xdr:rowOff>
    </xdr:to>
    <xdr:pic>
      <xdr:nvPicPr>
        <xdr:cNvPr id="69" name="그림 68" hidden="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/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38175" y="16468725"/>
          <a:ext cx="942975" cy="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35</xdr:row>
      <xdr:rowOff>0</xdr:rowOff>
    </xdr:from>
    <xdr:to>
      <xdr:col>2</xdr:col>
      <xdr:colOff>0</xdr:colOff>
      <xdr:row>35</xdr:row>
      <xdr:rowOff>0</xdr:rowOff>
    </xdr:to>
    <xdr:pic>
      <xdr:nvPicPr>
        <xdr:cNvPr id="70" name="그림 69" hidden="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/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609600" y="16468725"/>
          <a:ext cx="1095375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9525</xdr:colOff>
      <xdr:row>35</xdr:row>
      <xdr:rowOff>0</xdr:rowOff>
    </xdr:to>
    <xdr:pic>
      <xdr:nvPicPr>
        <xdr:cNvPr id="71" name="그림 70" hidden="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/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514350" y="16468725"/>
          <a:ext cx="1200150" cy="0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23</xdr:row>
      <xdr:rowOff>0</xdr:rowOff>
    </xdr:from>
    <xdr:to>
      <xdr:col>1</xdr:col>
      <xdr:colOff>1066800</xdr:colOff>
      <xdr:row>23</xdr:row>
      <xdr:rowOff>0</xdr:rowOff>
    </xdr:to>
    <xdr:pic>
      <xdr:nvPicPr>
        <xdr:cNvPr id="72" name="그림 71" hidden="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/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638175" y="5495925"/>
          <a:ext cx="942975" cy="0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35</xdr:row>
      <xdr:rowOff>0</xdr:rowOff>
    </xdr:from>
    <xdr:to>
      <xdr:col>1</xdr:col>
      <xdr:colOff>1047750</xdr:colOff>
      <xdr:row>35</xdr:row>
      <xdr:rowOff>0</xdr:rowOff>
    </xdr:to>
    <xdr:pic>
      <xdr:nvPicPr>
        <xdr:cNvPr id="73" name="그림 72" hidden="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/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685800" y="16468725"/>
          <a:ext cx="876300" cy="0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35</xdr:row>
      <xdr:rowOff>0</xdr:rowOff>
    </xdr:from>
    <xdr:to>
      <xdr:col>1</xdr:col>
      <xdr:colOff>1076325</xdr:colOff>
      <xdr:row>35</xdr:row>
      <xdr:rowOff>0</xdr:rowOff>
    </xdr:to>
    <xdr:pic>
      <xdr:nvPicPr>
        <xdr:cNvPr id="74" name="그림 73" hidden="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685800" y="16468725"/>
          <a:ext cx="904875" cy="0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35</xdr:row>
      <xdr:rowOff>0</xdr:rowOff>
    </xdr:from>
    <xdr:to>
      <xdr:col>2</xdr:col>
      <xdr:colOff>9525</xdr:colOff>
      <xdr:row>35</xdr:row>
      <xdr:rowOff>0</xdr:rowOff>
    </xdr:to>
    <xdr:pic>
      <xdr:nvPicPr>
        <xdr:cNvPr id="75" name="그림 74" hidden="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/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552450" y="16468725"/>
          <a:ext cx="1162050" cy="0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23</xdr:row>
      <xdr:rowOff>0</xdr:rowOff>
    </xdr:from>
    <xdr:to>
      <xdr:col>1</xdr:col>
      <xdr:colOff>981075</xdr:colOff>
      <xdr:row>23</xdr:row>
      <xdr:rowOff>0</xdr:rowOff>
    </xdr:to>
    <xdr:pic>
      <xdr:nvPicPr>
        <xdr:cNvPr id="80" name="image47.png" hidden="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723900" y="3305175"/>
          <a:ext cx="7715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76200</xdr:colOff>
      <xdr:row>23</xdr:row>
      <xdr:rowOff>0</xdr:rowOff>
    </xdr:from>
    <xdr:to>
      <xdr:col>1</xdr:col>
      <xdr:colOff>1066800</xdr:colOff>
      <xdr:row>23</xdr:row>
      <xdr:rowOff>0</xdr:rowOff>
    </xdr:to>
    <xdr:pic>
      <xdr:nvPicPr>
        <xdr:cNvPr id="81" name="image1.png" hidden="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590550" y="3305175"/>
          <a:ext cx="9906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76200</xdr:colOff>
      <xdr:row>23</xdr:row>
      <xdr:rowOff>0</xdr:rowOff>
    </xdr:from>
    <xdr:to>
      <xdr:col>1</xdr:col>
      <xdr:colOff>1047750</xdr:colOff>
      <xdr:row>23</xdr:row>
      <xdr:rowOff>0</xdr:rowOff>
    </xdr:to>
    <xdr:pic>
      <xdr:nvPicPr>
        <xdr:cNvPr id="82" name="image2.png" hidden="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90550" y="3305175"/>
          <a:ext cx="9715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438150</xdr:colOff>
      <xdr:row>23</xdr:row>
      <xdr:rowOff>0</xdr:rowOff>
    </xdr:from>
    <xdr:to>
      <xdr:col>1</xdr:col>
      <xdr:colOff>809625</xdr:colOff>
      <xdr:row>23</xdr:row>
      <xdr:rowOff>0</xdr:rowOff>
    </xdr:to>
    <xdr:pic>
      <xdr:nvPicPr>
        <xdr:cNvPr id="83" name="image20.png" hidden="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952500" y="3305175"/>
          <a:ext cx="3714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438150</xdr:colOff>
      <xdr:row>23</xdr:row>
      <xdr:rowOff>0</xdr:rowOff>
    </xdr:from>
    <xdr:to>
      <xdr:col>1</xdr:col>
      <xdr:colOff>781050</xdr:colOff>
      <xdr:row>23</xdr:row>
      <xdr:rowOff>0</xdr:rowOff>
    </xdr:to>
    <xdr:pic>
      <xdr:nvPicPr>
        <xdr:cNvPr id="84" name="image21.png" hidden="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952500" y="3305175"/>
          <a:ext cx="3429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142875</xdr:colOff>
      <xdr:row>23</xdr:row>
      <xdr:rowOff>0</xdr:rowOff>
    </xdr:from>
    <xdr:to>
      <xdr:col>1</xdr:col>
      <xdr:colOff>1047750</xdr:colOff>
      <xdr:row>23</xdr:row>
      <xdr:rowOff>0</xdr:rowOff>
    </xdr:to>
    <xdr:pic>
      <xdr:nvPicPr>
        <xdr:cNvPr id="85" name="image3.png" hidden="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657225" y="4400550"/>
          <a:ext cx="9048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381000</xdr:colOff>
      <xdr:row>23</xdr:row>
      <xdr:rowOff>0</xdr:rowOff>
    </xdr:from>
    <xdr:to>
      <xdr:col>1</xdr:col>
      <xdr:colOff>666750</xdr:colOff>
      <xdr:row>23</xdr:row>
      <xdr:rowOff>0</xdr:rowOff>
    </xdr:to>
    <xdr:pic>
      <xdr:nvPicPr>
        <xdr:cNvPr id="86" name="image22.png" hidden="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895350" y="4400550"/>
          <a:ext cx="2857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371475</xdr:colOff>
      <xdr:row>23</xdr:row>
      <xdr:rowOff>0</xdr:rowOff>
    </xdr:from>
    <xdr:to>
      <xdr:col>1</xdr:col>
      <xdr:colOff>685800</xdr:colOff>
      <xdr:row>23</xdr:row>
      <xdr:rowOff>0</xdr:rowOff>
    </xdr:to>
    <xdr:pic>
      <xdr:nvPicPr>
        <xdr:cNvPr id="87" name="image49.png" hidden="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885825" y="5495925"/>
          <a:ext cx="3143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209550</xdr:colOff>
      <xdr:row>23</xdr:row>
      <xdr:rowOff>0</xdr:rowOff>
    </xdr:from>
    <xdr:to>
      <xdr:col>1</xdr:col>
      <xdr:colOff>1009650</xdr:colOff>
      <xdr:row>23</xdr:row>
      <xdr:rowOff>0</xdr:rowOff>
    </xdr:to>
    <xdr:pic>
      <xdr:nvPicPr>
        <xdr:cNvPr id="88" name="그림 57" hidden="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/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723900" y="5495925"/>
          <a:ext cx="800100" cy="0"/>
        </a:xfrm>
        <a:prstGeom prst="rect">
          <a:avLst/>
        </a:prstGeom>
      </xdr:spPr>
    </xdr:pic>
    <xdr:clientData/>
  </xdr:twoCellAnchor>
  <xdr:twoCellAnchor>
    <xdr:from>
      <xdr:col>1</xdr:col>
      <xdr:colOff>219075</xdr:colOff>
      <xdr:row>23</xdr:row>
      <xdr:rowOff>0</xdr:rowOff>
    </xdr:from>
    <xdr:to>
      <xdr:col>1</xdr:col>
      <xdr:colOff>1009650</xdr:colOff>
      <xdr:row>23</xdr:row>
      <xdr:rowOff>0</xdr:rowOff>
    </xdr:to>
    <xdr:pic>
      <xdr:nvPicPr>
        <xdr:cNvPr id="89" name="그림 58" hidden="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733425" y="5495925"/>
          <a:ext cx="790575" cy="0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1047750</xdr:colOff>
      <xdr:row>23</xdr:row>
      <xdr:rowOff>0</xdr:rowOff>
    </xdr:to>
    <xdr:pic>
      <xdr:nvPicPr>
        <xdr:cNvPr id="90" name="그림 89" hidden="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/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590550" y="5495925"/>
          <a:ext cx="971550" cy="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35</xdr:row>
      <xdr:rowOff>0</xdr:rowOff>
    </xdr:from>
    <xdr:to>
      <xdr:col>1</xdr:col>
      <xdr:colOff>1009650</xdr:colOff>
      <xdr:row>35</xdr:row>
      <xdr:rowOff>0</xdr:rowOff>
    </xdr:to>
    <xdr:pic>
      <xdr:nvPicPr>
        <xdr:cNvPr id="127" name="그림 126" hidden="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657225" y="16468725"/>
          <a:ext cx="866775" cy="0"/>
        </a:xfrm>
        <a:prstGeom prst="rect">
          <a:avLst/>
        </a:prstGeom>
      </xdr:spPr>
    </xdr:pic>
    <xdr:clientData/>
  </xdr:twoCellAnchor>
  <xdr:twoCellAnchor>
    <xdr:from>
      <xdr:col>1</xdr:col>
      <xdr:colOff>390525</xdr:colOff>
      <xdr:row>35</xdr:row>
      <xdr:rowOff>0</xdr:rowOff>
    </xdr:from>
    <xdr:to>
      <xdr:col>1</xdr:col>
      <xdr:colOff>800100</xdr:colOff>
      <xdr:row>35</xdr:row>
      <xdr:rowOff>0</xdr:rowOff>
    </xdr:to>
    <xdr:pic>
      <xdr:nvPicPr>
        <xdr:cNvPr id="128" name="그림 127" hidden="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904875" y="16468725"/>
          <a:ext cx="409575" cy="0"/>
        </a:xfrm>
        <a:prstGeom prst="rect">
          <a:avLst/>
        </a:prstGeom>
      </xdr:spPr>
    </xdr:pic>
    <xdr:clientData/>
  </xdr:twoCellAnchor>
  <xdr:twoCellAnchor>
    <xdr:from>
      <xdr:col>1</xdr:col>
      <xdr:colOff>371475</xdr:colOff>
      <xdr:row>35</xdr:row>
      <xdr:rowOff>0</xdr:rowOff>
    </xdr:from>
    <xdr:to>
      <xdr:col>1</xdr:col>
      <xdr:colOff>752475</xdr:colOff>
      <xdr:row>35</xdr:row>
      <xdr:rowOff>0</xdr:rowOff>
    </xdr:to>
    <xdr:pic>
      <xdr:nvPicPr>
        <xdr:cNvPr id="129" name="그림 128" hidden="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885825" y="16468725"/>
          <a:ext cx="381000" cy="0"/>
        </a:xfrm>
        <a:prstGeom prst="rect">
          <a:avLst/>
        </a:prstGeom>
      </xdr:spPr>
    </xdr:pic>
    <xdr:clientData/>
  </xdr:twoCellAnchor>
  <xdr:twoCellAnchor>
    <xdr:from>
      <xdr:col>1</xdr:col>
      <xdr:colOff>409575</xdr:colOff>
      <xdr:row>35</xdr:row>
      <xdr:rowOff>0</xdr:rowOff>
    </xdr:from>
    <xdr:to>
      <xdr:col>1</xdr:col>
      <xdr:colOff>752475</xdr:colOff>
      <xdr:row>35</xdr:row>
      <xdr:rowOff>0</xdr:rowOff>
    </xdr:to>
    <xdr:pic>
      <xdr:nvPicPr>
        <xdr:cNvPr id="130" name="그림 129" hidden="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923925" y="16468725"/>
          <a:ext cx="342900" cy="0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35</xdr:row>
      <xdr:rowOff>0</xdr:rowOff>
    </xdr:from>
    <xdr:to>
      <xdr:col>1</xdr:col>
      <xdr:colOff>752475</xdr:colOff>
      <xdr:row>35</xdr:row>
      <xdr:rowOff>0</xdr:rowOff>
    </xdr:to>
    <xdr:pic>
      <xdr:nvPicPr>
        <xdr:cNvPr id="131" name="그림 130" hidden="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952500" y="16468725"/>
          <a:ext cx="314325" cy="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35</xdr:row>
      <xdr:rowOff>0</xdr:rowOff>
    </xdr:from>
    <xdr:to>
      <xdr:col>1</xdr:col>
      <xdr:colOff>1076325</xdr:colOff>
      <xdr:row>35</xdr:row>
      <xdr:rowOff>0</xdr:rowOff>
    </xdr:to>
    <xdr:pic>
      <xdr:nvPicPr>
        <xdr:cNvPr id="132" name="그림 131" hidden="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57225" y="16468725"/>
          <a:ext cx="933450" cy="0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1152525</xdr:colOff>
      <xdr:row>35</xdr:row>
      <xdr:rowOff>0</xdr:rowOff>
    </xdr:to>
    <xdr:pic>
      <xdr:nvPicPr>
        <xdr:cNvPr id="133" name="그림 132" hidden="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590550" y="16468725"/>
          <a:ext cx="1076325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9525</xdr:colOff>
      <xdr:row>35</xdr:row>
      <xdr:rowOff>0</xdr:rowOff>
    </xdr:to>
    <xdr:pic>
      <xdr:nvPicPr>
        <xdr:cNvPr id="134" name="그림 133" hidden="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514350" y="16468725"/>
          <a:ext cx="1200150" cy="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35</xdr:row>
      <xdr:rowOff>0</xdr:rowOff>
    </xdr:from>
    <xdr:to>
      <xdr:col>1</xdr:col>
      <xdr:colOff>1076325</xdr:colOff>
      <xdr:row>35</xdr:row>
      <xdr:rowOff>0</xdr:rowOff>
    </xdr:to>
    <xdr:pic>
      <xdr:nvPicPr>
        <xdr:cNvPr id="135" name="그림 134" hidden="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657225" y="16468725"/>
          <a:ext cx="933450" cy="0"/>
        </a:xfrm>
        <a:prstGeom prst="rect">
          <a:avLst/>
        </a:prstGeom>
      </xdr:spPr>
    </xdr:pic>
    <xdr:clientData/>
  </xdr:twoCellAnchor>
  <xdr:twoCellAnchor>
    <xdr:from>
      <xdr:col>1</xdr:col>
      <xdr:colOff>276225</xdr:colOff>
      <xdr:row>35</xdr:row>
      <xdr:rowOff>0</xdr:rowOff>
    </xdr:from>
    <xdr:to>
      <xdr:col>1</xdr:col>
      <xdr:colOff>962025</xdr:colOff>
      <xdr:row>35</xdr:row>
      <xdr:rowOff>0</xdr:rowOff>
    </xdr:to>
    <xdr:pic>
      <xdr:nvPicPr>
        <xdr:cNvPr id="146" name="image11.png" hidden="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/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790575" y="19773900"/>
          <a:ext cx="6858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257175</xdr:colOff>
      <xdr:row>35</xdr:row>
      <xdr:rowOff>0</xdr:rowOff>
    </xdr:from>
    <xdr:to>
      <xdr:col>1</xdr:col>
      <xdr:colOff>838200</xdr:colOff>
      <xdr:row>35</xdr:row>
      <xdr:rowOff>0</xdr:rowOff>
    </xdr:to>
    <xdr:pic>
      <xdr:nvPicPr>
        <xdr:cNvPr id="148" name="image13.png" hidden="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/>
      </xdr:nvPicPr>
      <xdr:blipFill rotWithShape="1">
        <a:blip xmlns:r="http://schemas.openxmlformats.org/officeDocument/2006/relationships" r:embed="rId24"/>
        <a:stretch>
          <a:fillRect/>
        </a:stretch>
      </xdr:blipFill>
      <xdr:spPr>
        <a:xfrm>
          <a:off x="771525" y="24155400"/>
          <a:ext cx="5810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276225</xdr:colOff>
      <xdr:row>35</xdr:row>
      <xdr:rowOff>0</xdr:rowOff>
    </xdr:from>
    <xdr:to>
      <xdr:col>1</xdr:col>
      <xdr:colOff>933450</xdr:colOff>
      <xdr:row>35</xdr:row>
      <xdr:rowOff>0</xdr:rowOff>
    </xdr:to>
    <xdr:pic>
      <xdr:nvPicPr>
        <xdr:cNvPr id="152" name="image39.png" hidden="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/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790575" y="25250776"/>
          <a:ext cx="6572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257175</xdr:colOff>
      <xdr:row>36</xdr:row>
      <xdr:rowOff>0</xdr:rowOff>
    </xdr:from>
    <xdr:to>
      <xdr:col>1</xdr:col>
      <xdr:colOff>885825</xdr:colOff>
      <xdr:row>36</xdr:row>
      <xdr:rowOff>0</xdr:rowOff>
    </xdr:to>
    <xdr:pic>
      <xdr:nvPicPr>
        <xdr:cNvPr id="153" name="image36.png" hidden="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/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771525" y="28536900"/>
          <a:ext cx="6286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209550</xdr:colOff>
      <xdr:row>36</xdr:row>
      <xdr:rowOff>0</xdr:rowOff>
    </xdr:from>
    <xdr:to>
      <xdr:col>1</xdr:col>
      <xdr:colOff>923925</xdr:colOff>
      <xdr:row>36</xdr:row>
      <xdr:rowOff>0</xdr:rowOff>
    </xdr:to>
    <xdr:pic>
      <xdr:nvPicPr>
        <xdr:cNvPr id="154" name="image37.png" hidden="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/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723900" y="27441524"/>
          <a:ext cx="7143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276225</xdr:colOff>
      <xdr:row>36</xdr:row>
      <xdr:rowOff>0</xdr:rowOff>
    </xdr:from>
    <xdr:to>
      <xdr:col>1</xdr:col>
      <xdr:colOff>885825</xdr:colOff>
      <xdr:row>36</xdr:row>
      <xdr:rowOff>0</xdr:rowOff>
    </xdr:to>
    <xdr:pic>
      <xdr:nvPicPr>
        <xdr:cNvPr id="155" name="image38.png" hidden="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/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790575" y="29632276"/>
          <a:ext cx="6096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522515</xdr:colOff>
      <xdr:row>75</xdr:row>
      <xdr:rowOff>65314</xdr:rowOff>
    </xdr:from>
    <xdr:to>
      <xdr:col>1</xdr:col>
      <xdr:colOff>838200</xdr:colOff>
      <xdr:row>75</xdr:row>
      <xdr:rowOff>1306286</xdr:rowOff>
    </xdr:to>
    <xdr:pic>
      <xdr:nvPicPr>
        <xdr:cNvPr id="158" name="image50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121229" y="31862485"/>
          <a:ext cx="315685" cy="124097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361950</xdr:colOff>
      <xdr:row>76</xdr:row>
      <xdr:rowOff>0</xdr:rowOff>
    </xdr:from>
    <xdr:to>
      <xdr:col>1</xdr:col>
      <xdr:colOff>809625</xdr:colOff>
      <xdr:row>76</xdr:row>
      <xdr:rowOff>0</xdr:rowOff>
    </xdr:to>
    <xdr:pic>
      <xdr:nvPicPr>
        <xdr:cNvPr id="159" name="image24.png" hidden="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/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876300" y="35109152"/>
          <a:ext cx="4476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123825</xdr:colOff>
      <xdr:row>76</xdr:row>
      <xdr:rowOff>0</xdr:rowOff>
    </xdr:from>
    <xdr:to>
      <xdr:col>1</xdr:col>
      <xdr:colOff>1066800</xdr:colOff>
      <xdr:row>76</xdr:row>
      <xdr:rowOff>0</xdr:rowOff>
    </xdr:to>
    <xdr:pic>
      <xdr:nvPicPr>
        <xdr:cNvPr id="170" name="그림 169" hidden="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/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638175" y="40586024"/>
          <a:ext cx="942975" cy="0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76</xdr:row>
      <xdr:rowOff>0</xdr:rowOff>
    </xdr:from>
    <xdr:to>
      <xdr:col>1</xdr:col>
      <xdr:colOff>1162050</xdr:colOff>
      <xdr:row>76</xdr:row>
      <xdr:rowOff>0</xdr:rowOff>
    </xdr:to>
    <xdr:pic>
      <xdr:nvPicPr>
        <xdr:cNvPr id="173" name="그림 172" hidden="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>
          <a:fillRect/>
        </a:stretch>
      </xdr:blipFill>
      <xdr:spPr>
        <a:xfrm>
          <a:off x="542925" y="46062900"/>
          <a:ext cx="1133475" cy="0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76</xdr:row>
      <xdr:rowOff>0</xdr:rowOff>
    </xdr:from>
    <xdr:to>
      <xdr:col>1</xdr:col>
      <xdr:colOff>1133475</xdr:colOff>
      <xdr:row>76</xdr:row>
      <xdr:rowOff>0</xdr:rowOff>
    </xdr:to>
    <xdr:pic>
      <xdr:nvPicPr>
        <xdr:cNvPr id="178" name="image42.png" hidden="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/>
      </xdr:nvPicPr>
      <xdr:blipFill rotWithShape="1">
        <a:blip xmlns:r="http://schemas.openxmlformats.org/officeDocument/2006/relationships" r:embed="rId33"/>
        <a:stretch>
          <a:fillRect/>
        </a:stretch>
      </xdr:blipFill>
      <xdr:spPr>
        <a:xfrm>
          <a:off x="571500" y="51539776"/>
          <a:ext cx="10763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142875</xdr:colOff>
      <xdr:row>76</xdr:row>
      <xdr:rowOff>0</xdr:rowOff>
    </xdr:from>
    <xdr:to>
      <xdr:col>1</xdr:col>
      <xdr:colOff>1095375</xdr:colOff>
      <xdr:row>76</xdr:row>
      <xdr:rowOff>0</xdr:rowOff>
    </xdr:to>
    <xdr:pic>
      <xdr:nvPicPr>
        <xdr:cNvPr id="179" name="image43.png" hidden="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/>
      </xdr:nvPicPr>
      <xdr:blipFill rotWithShape="1">
        <a:blip xmlns:r="http://schemas.openxmlformats.org/officeDocument/2006/relationships" r:embed="rId34"/>
        <a:stretch>
          <a:fillRect/>
        </a:stretch>
      </xdr:blipFill>
      <xdr:spPr>
        <a:xfrm>
          <a:off x="657225" y="50444400"/>
          <a:ext cx="9525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123825</xdr:colOff>
      <xdr:row>76</xdr:row>
      <xdr:rowOff>0</xdr:rowOff>
    </xdr:from>
    <xdr:to>
      <xdr:col>1</xdr:col>
      <xdr:colOff>1047750</xdr:colOff>
      <xdr:row>76</xdr:row>
      <xdr:rowOff>0</xdr:rowOff>
    </xdr:to>
    <xdr:pic>
      <xdr:nvPicPr>
        <xdr:cNvPr id="180" name="image44.jpg" hidden="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/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>
          <a:off x="638175" y="52635152"/>
          <a:ext cx="9239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85725</xdr:colOff>
      <xdr:row>76</xdr:row>
      <xdr:rowOff>0</xdr:rowOff>
    </xdr:from>
    <xdr:to>
      <xdr:col>1</xdr:col>
      <xdr:colOff>1095375</xdr:colOff>
      <xdr:row>76</xdr:row>
      <xdr:rowOff>0</xdr:rowOff>
    </xdr:to>
    <xdr:pic>
      <xdr:nvPicPr>
        <xdr:cNvPr id="182" name="image30.png" hidden="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/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600075" y="58112024"/>
          <a:ext cx="10096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428625</xdr:colOff>
      <xdr:row>76</xdr:row>
      <xdr:rowOff>0</xdr:rowOff>
    </xdr:from>
    <xdr:to>
      <xdr:col>1</xdr:col>
      <xdr:colOff>828675</xdr:colOff>
      <xdr:row>76</xdr:row>
      <xdr:rowOff>0</xdr:rowOff>
    </xdr:to>
    <xdr:pic>
      <xdr:nvPicPr>
        <xdr:cNvPr id="185" name="image52.png" hidden="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/>
      </xdr:nvPicPr>
      <xdr:blipFill rotWithShape="1">
        <a:blip xmlns:r="http://schemas.openxmlformats.org/officeDocument/2006/relationships" r:embed="rId37"/>
        <a:stretch>
          <a:fillRect/>
        </a:stretch>
      </xdr:blipFill>
      <xdr:spPr>
        <a:xfrm>
          <a:off x="942975" y="60302776"/>
          <a:ext cx="4000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76200</xdr:colOff>
      <xdr:row>76</xdr:row>
      <xdr:rowOff>0</xdr:rowOff>
    </xdr:from>
    <xdr:to>
      <xdr:col>1</xdr:col>
      <xdr:colOff>1114425</xdr:colOff>
      <xdr:row>76</xdr:row>
      <xdr:rowOff>0</xdr:rowOff>
    </xdr:to>
    <xdr:pic>
      <xdr:nvPicPr>
        <xdr:cNvPr id="186" name="image9.png" hidden="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/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590550" y="63588900"/>
          <a:ext cx="10382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424543</xdr:colOff>
      <xdr:row>76</xdr:row>
      <xdr:rowOff>21771</xdr:rowOff>
    </xdr:from>
    <xdr:to>
      <xdr:col>1</xdr:col>
      <xdr:colOff>957942</xdr:colOff>
      <xdr:row>76</xdr:row>
      <xdr:rowOff>1317170</xdr:rowOff>
    </xdr:to>
    <xdr:pic>
      <xdr:nvPicPr>
        <xdr:cNvPr id="187" name="image8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/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1023257" y="58205914"/>
          <a:ext cx="533399" cy="1295399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390525</xdr:colOff>
      <xdr:row>76</xdr:row>
      <xdr:rowOff>0</xdr:rowOff>
    </xdr:from>
    <xdr:to>
      <xdr:col>1</xdr:col>
      <xdr:colOff>781050</xdr:colOff>
      <xdr:row>76</xdr:row>
      <xdr:rowOff>0</xdr:rowOff>
    </xdr:to>
    <xdr:pic>
      <xdr:nvPicPr>
        <xdr:cNvPr id="188" name="image7.png" hidden="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/>
      </xdr:nvPicPr>
      <xdr:blipFill rotWithShape="1">
        <a:blip xmlns:r="http://schemas.openxmlformats.org/officeDocument/2006/relationships" r:embed="rId40"/>
        <a:stretch>
          <a:fillRect/>
        </a:stretch>
      </xdr:blipFill>
      <xdr:spPr>
        <a:xfrm>
          <a:off x="904875" y="65779648"/>
          <a:ext cx="3905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76200</xdr:colOff>
      <xdr:row>76</xdr:row>
      <xdr:rowOff>0</xdr:rowOff>
    </xdr:from>
    <xdr:to>
      <xdr:col>1</xdr:col>
      <xdr:colOff>1076325</xdr:colOff>
      <xdr:row>76</xdr:row>
      <xdr:rowOff>0</xdr:rowOff>
    </xdr:to>
    <xdr:pic>
      <xdr:nvPicPr>
        <xdr:cNvPr id="189" name="image10.png" hidden="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/>
      </xdr:nvPicPr>
      <xdr:blipFill rotWithShape="1">
        <a:blip xmlns:r="http://schemas.openxmlformats.org/officeDocument/2006/relationships" r:embed="rId41"/>
        <a:stretch>
          <a:fillRect/>
        </a:stretch>
      </xdr:blipFill>
      <xdr:spPr>
        <a:xfrm>
          <a:off x="590550" y="64684276"/>
          <a:ext cx="10001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190500</xdr:colOff>
      <xdr:row>76</xdr:row>
      <xdr:rowOff>0</xdr:rowOff>
    </xdr:from>
    <xdr:to>
      <xdr:col>1</xdr:col>
      <xdr:colOff>933450</xdr:colOff>
      <xdr:row>76</xdr:row>
      <xdr:rowOff>0</xdr:rowOff>
    </xdr:to>
    <xdr:pic>
      <xdr:nvPicPr>
        <xdr:cNvPr id="191" name="image34.jpg" hidden="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/>
      </xdr:nvPicPr>
      <xdr:blipFill rotWithShape="1">
        <a:blip xmlns:r="http://schemas.openxmlformats.org/officeDocument/2006/relationships" r:embed="rId42"/>
        <a:stretch>
          <a:fillRect/>
        </a:stretch>
      </xdr:blipFill>
      <xdr:spPr>
        <a:xfrm>
          <a:off x="704850" y="67970400"/>
          <a:ext cx="7429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314325</xdr:colOff>
      <xdr:row>77</xdr:row>
      <xdr:rowOff>0</xdr:rowOff>
    </xdr:from>
    <xdr:to>
      <xdr:col>1</xdr:col>
      <xdr:colOff>762000</xdr:colOff>
      <xdr:row>77</xdr:row>
      <xdr:rowOff>0</xdr:rowOff>
    </xdr:to>
    <xdr:pic>
      <xdr:nvPicPr>
        <xdr:cNvPr id="192" name="image4.png" hidden="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/>
      </xdr:nvPicPr>
      <xdr:blipFill rotWithShape="1">
        <a:blip xmlns:r="http://schemas.openxmlformats.org/officeDocument/2006/relationships" r:embed="rId43"/>
        <a:stretch>
          <a:fillRect/>
        </a:stretch>
      </xdr:blipFill>
      <xdr:spPr>
        <a:xfrm>
          <a:off x="828675" y="70161152"/>
          <a:ext cx="4476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77</xdr:row>
      <xdr:rowOff>0</xdr:rowOff>
    </xdr:from>
    <xdr:to>
      <xdr:col>1</xdr:col>
      <xdr:colOff>1162050</xdr:colOff>
      <xdr:row>77</xdr:row>
      <xdr:rowOff>0</xdr:rowOff>
    </xdr:to>
    <xdr:pic>
      <xdr:nvPicPr>
        <xdr:cNvPr id="194" name="image32.png" hidden="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/>
      </xdr:nvPicPr>
      <xdr:blipFill rotWithShape="1">
        <a:blip xmlns:r="http://schemas.openxmlformats.org/officeDocument/2006/relationships" r:embed="rId44"/>
        <a:stretch>
          <a:fillRect/>
        </a:stretch>
      </xdr:blipFill>
      <xdr:spPr>
        <a:xfrm>
          <a:off x="571500" y="71256528"/>
          <a:ext cx="110490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77</xdr:row>
      <xdr:rowOff>0</xdr:rowOff>
    </xdr:from>
    <xdr:to>
      <xdr:col>1</xdr:col>
      <xdr:colOff>1133475</xdr:colOff>
      <xdr:row>77</xdr:row>
      <xdr:rowOff>0</xdr:rowOff>
    </xdr:to>
    <xdr:pic>
      <xdr:nvPicPr>
        <xdr:cNvPr id="195" name="image33.png" hidden="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/>
      </xdr:nvPicPr>
      <xdr:blipFill rotWithShape="1">
        <a:blip xmlns:r="http://schemas.openxmlformats.org/officeDocument/2006/relationships" r:embed="rId45"/>
        <a:stretch>
          <a:fillRect/>
        </a:stretch>
      </xdr:blipFill>
      <xdr:spPr>
        <a:xfrm>
          <a:off x="571500" y="72351904"/>
          <a:ext cx="10763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9525</xdr:colOff>
      <xdr:row>77</xdr:row>
      <xdr:rowOff>0</xdr:rowOff>
    </xdr:from>
    <xdr:to>
      <xdr:col>2</xdr:col>
      <xdr:colOff>0</xdr:colOff>
      <xdr:row>77</xdr:row>
      <xdr:rowOff>0</xdr:rowOff>
    </xdr:to>
    <xdr:pic>
      <xdr:nvPicPr>
        <xdr:cNvPr id="196" name="그림 195" hidden="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>
          <a:fillRect/>
        </a:stretch>
      </xdr:blipFill>
      <xdr:spPr>
        <a:xfrm>
          <a:off x="523875" y="73447272"/>
          <a:ext cx="1181100" cy="0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77</xdr:row>
      <xdr:rowOff>0</xdr:rowOff>
    </xdr:from>
    <xdr:to>
      <xdr:col>1</xdr:col>
      <xdr:colOff>1047750</xdr:colOff>
      <xdr:row>77</xdr:row>
      <xdr:rowOff>0</xdr:rowOff>
    </xdr:to>
    <xdr:pic>
      <xdr:nvPicPr>
        <xdr:cNvPr id="197" name="그림 196" hidden="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685800" y="75638024"/>
          <a:ext cx="876300" cy="0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77</xdr:row>
      <xdr:rowOff>0</xdr:rowOff>
    </xdr:from>
    <xdr:to>
      <xdr:col>1</xdr:col>
      <xdr:colOff>752475</xdr:colOff>
      <xdr:row>77</xdr:row>
      <xdr:rowOff>0</xdr:rowOff>
    </xdr:to>
    <xdr:pic>
      <xdr:nvPicPr>
        <xdr:cNvPr id="201" name="그림 200" hidden="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952500" y="78924152"/>
          <a:ext cx="314325" cy="0"/>
        </a:xfrm>
        <a:prstGeom prst="rect">
          <a:avLst/>
        </a:prstGeom>
      </xdr:spPr>
    </xdr:pic>
    <xdr:clientData/>
  </xdr:twoCellAnchor>
  <xdr:twoCellAnchor>
    <xdr:from>
      <xdr:col>1</xdr:col>
      <xdr:colOff>133350</xdr:colOff>
      <xdr:row>77</xdr:row>
      <xdr:rowOff>0</xdr:rowOff>
    </xdr:from>
    <xdr:to>
      <xdr:col>1</xdr:col>
      <xdr:colOff>1076325</xdr:colOff>
      <xdr:row>77</xdr:row>
      <xdr:rowOff>0</xdr:rowOff>
    </xdr:to>
    <xdr:pic>
      <xdr:nvPicPr>
        <xdr:cNvPr id="202" name="그림 201" hidden="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47700" y="81114896"/>
          <a:ext cx="942975" cy="0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77</xdr:row>
      <xdr:rowOff>0</xdr:rowOff>
    </xdr:from>
    <xdr:to>
      <xdr:col>1</xdr:col>
      <xdr:colOff>1181100</xdr:colOff>
      <xdr:row>77</xdr:row>
      <xdr:rowOff>0</xdr:rowOff>
    </xdr:to>
    <xdr:pic>
      <xdr:nvPicPr>
        <xdr:cNvPr id="204" name="그림 203" hidden="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523875" y="83305648"/>
          <a:ext cx="1171575" cy="0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77</xdr:row>
      <xdr:rowOff>0</xdr:rowOff>
    </xdr:from>
    <xdr:to>
      <xdr:col>1</xdr:col>
      <xdr:colOff>1114425</xdr:colOff>
      <xdr:row>77</xdr:row>
      <xdr:rowOff>0</xdr:rowOff>
    </xdr:to>
    <xdr:pic>
      <xdr:nvPicPr>
        <xdr:cNvPr id="209" name="그림 208" hidden="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590550" y="85496400"/>
          <a:ext cx="1038225" cy="0"/>
        </a:xfrm>
        <a:prstGeom prst="rect">
          <a:avLst/>
        </a:prstGeom>
      </xdr:spPr>
    </xdr:pic>
    <xdr:clientData/>
  </xdr:twoCellAnchor>
  <xdr:twoCellAnchor>
    <xdr:from>
      <xdr:col>1</xdr:col>
      <xdr:colOff>357363</xdr:colOff>
      <xdr:row>3</xdr:row>
      <xdr:rowOff>255812</xdr:rowOff>
    </xdr:from>
    <xdr:to>
      <xdr:col>1</xdr:col>
      <xdr:colOff>1109507</xdr:colOff>
      <xdr:row>3</xdr:row>
      <xdr:rowOff>973433</xdr:rowOff>
    </xdr:to>
    <xdr:pic>
      <xdr:nvPicPr>
        <xdr:cNvPr id="211" name="image5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/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953984" y="2003807"/>
          <a:ext cx="752144" cy="717621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95250</xdr:colOff>
      <xdr:row>23</xdr:row>
      <xdr:rowOff>0</xdr:rowOff>
    </xdr:from>
    <xdr:to>
      <xdr:col>1</xdr:col>
      <xdr:colOff>1095375</xdr:colOff>
      <xdr:row>23</xdr:row>
      <xdr:rowOff>0</xdr:rowOff>
    </xdr:to>
    <xdr:pic>
      <xdr:nvPicPr>
        <xdr:cNvPr id="214" name="image1.png" hidden="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609600" y="4400550"/>
          <a:ext cx="100012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95250</xdr:colOff>
      <xdr:row>23</xdr:row>
      <xdr:rowOff>0</xdr:rowOff>
    </xdr:from>
    <xdr:to>
      <xdr:col>1</xdr:col>
      <xdr:colOff>1076325</xdr:colOff>
      <xdr:row>23</xdr:row>
      <xdr:rowOff>0</xdr:rowOff>
    </xdr:to>
    <xdr:pic>
      <xdr:nvPicPr>
        <xdr:cNvPr id="215" name="image2.png" hidden="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609600" y="7686675"/>
          <a:ext cx="9810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428625</xdr:colOff>
      <xdr:row>23</xdr:row>
      <xdr:rowOff>0</xdr:rowOff>
    </xdr:from>
    <xdr:to>
      <xdr:col>1</xdr:col>
      <xdr:colOff>800100</xdr:colOff>
      <xdr:row>23</xdr:row>
      <xdr:rowOff>0</xdr:rowOff>
    </xdr:to>
    <xdr:pic>
      <xdr:nvPicPr>
        <xdr:cNvPr id="216" name="image20.png" hidden="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942975" y="5495925"/>
          <a:ext cx="371475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114300</xdr:colOff>
      <xdr:row>24</xdr:row>
      <xdr:rowOff>0</xdr:rowOff>
    </xdr:from>
    <xdr:to>
      <xdr:col>1</xdr:col>
      <xdr:colOff>1047750</xdr:colOff>
      <xdr:row>24</xdr:row>
      <xdr:rowOff>0</xdr:rowOff>
    </xdr:to>
    <xdr:pic>
      <xdr:nvPicPr>
        <xdr:cNvPr id="219" name="image3.png" hidden="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628650" y="10972800"/>
          <a:ext cx="9334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190500</xdr:colOff>
      <xdr:row>35</xdr:row>
      <xdr:rowOff>0</xdr:rowOff>
    </xdr:from>
    <xdr:to>
      <xdr:col>1</xdr:col>
      <xdr:colOff>971550</xdr:colOff>
      <xdr:row>35</xdr:row>
      <xdr:rowOff>0</xdr:rowOff>
    </xdr:to>
    <xdr:pic>
      <xdr:nvPicPr>
        <xdr:cNvPr id="223" name="그림 58" hidden="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704850" y="14258925"/>
          <a:ext cx="781050" cy="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35</xdr:row>
      <xdr:rowOff>0</xdr:rowOff>
    </xdr:from>
    <xdr:to>
      <xdr:col>1</xdr:col>
      <xdr:colOff>1095375</xdr:colOff>
      <xdr:row>35</xdr:row>
      <xdr:rowOff>0</xdr:rowOff>
    </xdr:to>
    <xdr:pic>
      <xdr:nvPicPr>
        <xdr:cNvPr id="225" name="그림 224" hidden="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/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628650" y="16468725"/>
          <a:ext cx="981075" cy="0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76</xdr:row>
      <xdr:rowOff>0</xdr:rowOff>
    </xdr:from>
    <xdr:to>
      <xdr:col>1</xdr:col>
      <xdr:colOff>1152525</xdr:colOff>
      <xdr:row>76</xdr:row>
      <xdr:rowOff>0</xdr:rowOff>
    </xdr:to>
    <xdr:pic>
      <xdr:nvPicPr>
        <xdr:cNvPr id="228" name="그림 227" hidden="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/>
      </xdr:nvPicPr>
      <xdr:blipFill rotWithShape="1">
        <a:blip xmlns:r="http://schemas.openxmlformats.org/officeDocument/2006/relationships" r:embed="rId48"/>
        <a:stretch>
          <a:fillRect/>
        </a:stretch>
      </xdr:blipFill>
      <xdr:spPr>
        <a:xfrm>
          <a:off x="571500" y="38395276"/>
          <a:ext cx="1095375" cy="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77</xdr:row>
      <xdr:rowOff>0</xdr:rowOff>
    </xdr:from>
    <xdr:to>
      <xdr:col>1</xdr:col>
      <xdr:colOff>1085850</xdr:colOff>
      <xdr:row>77</xdr:row>
      <xdr:rowOff>0</xdr:rowOff>
    </xdr:to>
    <xdr:pic>
      <xdr:nvPicPr>
        <xdr:cNvPr id="231" name="그림 230" hidden="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/>
      </xdr:nvPicPr>
      <xdr:blipFill rotWithShape="1">
        <a:blip xmlns:r="http://schemas.openxmlformats.org/officeDocument/2006/relationships" r:embed="rId49"/>
        <a:stretch>
          <a:fillRect/>
        </a:stretch>
      </xdr:blipFill>
      <xdr:spPr>
        <a:xfrm>
          <a:off x="600075" y="93164024"/>
          <a:ext cx="1000125" cy="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77</xdr:row>
      <xdr:rowOff>0</xdr:rowOff>
    </xdr:from>
    <xdr:to>
      <xdr:col>1</xdr:col>
      <xdr:colOff>733425</xdr:colOff>
      <xdr:row>77</xdr:row>
      <xdr:rowOff>0</xdr:rowOff>
    </xdr:to>
    <xdr:pic>
      <xdr:nvPicPr>
        <xdr:cNvPr id="233" name="그림 232" hidden="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/>
      </xdr:nvPicPr>
      <xdr:blipFill rotWithShape="1">
        <a:blip xmlns:r="http://schemas.openxmlformats.org/officeDocument/2006/relationships" r:embed="rId50"/>
        <a:stretch>
          <a:fillRect/>
        </a:stretch>
      </xdr:blipFill>
      <xdr:spPr>
        <a:xfrm>
          <a:off x="914400" y="89877904"/>
          <a:ext cx="333375" cy="0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77</xdr:row>
      <xdr:rowOff>0</xdr:rowOff>
    </xdr:from>
    <xdr:to>
      <xdr:col>1</xdr:col>
      <xdr:colOff>1171575</xdr:colOff>
      <xdr:row>77</xdr:row>
      <xdr:rowOff>0</xdr:rowOff>
    </xdr:to>
    <xdr:pic>
      <xdr:nvPicPr>
        <xdr:cNvPr id="234" name="그림 233" hidden="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/>
      </xdr:nvPicPr>
      <xdr:blipFill rotWithShape="1">
        <a:blip xmlns:r="http://schemas.openxmlformats.org/officeDocument/2006/relationships" r:embed="rId51"/>
        <a:stretch>
          <a:fillRect/>
        </a:stretch>
      </xdr:blipFill>
      <xdr:spPr>
        <a:xfrm>
          <a:off x="542925" y="88782528"/>
          <a:ext cx="1143000" cy="0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77</xdr:row>
      <xdr:rowOff>0</xdr:rowOff>
    </xdr:from>
    <xdr:to>
      <xdr:col>1</xdr:col>
      <xdr:colOff>714375</xdr:colOff>
      <xdr:row>77</xdr:row>
      <xdr:rowOff>0</xdr:rowOff>
    </xdr:to>
    <xdr:pic>
      <xdr:nvPicPr>
        <xdr:cNvPr id="235" name="그림 234" hidden="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/>
      </xdr:nvPicPr>
      <xdr:blipFill rotWithShape="1">
        <a:blip xmlns:r="http://schemas.openxmlformats.org/officeDocument/2006/relationships" r:embed="rId52"/>
        <a:stretch>
          <a:fillRect/>
        </a:stretch>
      </xdr:blipFill>
      <xdr:spPr>
        <a:xfrm>
          <a:off x="895350" y="92068648"/>
          <a:ext cx="333375" cy="0"/>
        </a:xfrm>
        <a:prstGeom prst="rect">
          <a:avLst/>
        </a:prstGeom>
      </xdr:spPr>
    </xdr:pic>
    <xdr:clientData/>
  </xdr:twoCellAnchor>
  <xdr:twoCellAnchor>
    <xdr:from>
      <xdr:col>1</xdr:col>
      <xdr:colOff>179824</xdr:colOff>
      <xdr:row>23</xdr:row>
      <xdr:rowOff>146539</xdr:rowOff>
    </xdr:from>
    <xdr:to>
      <xdr:col>1</xdr:col>
      <xdr:colOff>1266511</xdr:colOff>
      <xdr:row>23</xdr:row>
      <xdr:rowOff>1181937</xdr:rowOff>
    </xdr:to>
    <xdr:pic>
      <xdr:nvPicPr>
        <xdr:cNvPr id="241" name="image2.pn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776445" y="25968709"/>
          <a:ext cx="1086687" cy="1035398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293077</xdr:colOff>
      <xdr:row>35</xdr:row>
      <xdr:rowOff>125605</xdr:rowOff>
    </xdr:from>
    <xdr:to>
      <xdr:col>1</xdr:col>
      <xdr:colOff>1119973</xdr:colOff>
      <xdr:row>35</xdr:row>
      <xdr:rowOff>1092756</xdr:rowOff>
    </xdr:to>
    <xdr:pic>
      <xdr:nvPicPr>
        <xdr:cNvPr id="254" name="image39.png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/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889698" y="40591154"/>
          <a:ext cx="826896" cy="967151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301555</xdr:colOff>
      <xdr:row>36</xdr:row>
      <xdr:rowOff>115138</xdr:rowOff>
    </xdr:from>
    <xdr:to>
      <xdr:col>1</xdr:col>
      <xdr:colOff>1067637</xdr:colOff>
      <xdr:row>36</xdr:row>
      <xdr:rowOff>1140908</xdr:rowOff>
    </xdr:to>
    <xdr:pic>
      <xdr:nvPicPr>
        <xdr:cNvPr id="257" name="image38.pn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/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898176" y="41784396"/>
          <a:ext cx="766082" cy="1025770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528374</xdr:colOff>
      <xdr:row>47</xdr:row>
      <xdr:rowOff>121259</xdr:rowOff>
    </xdr:from>
    <xdr:to>
      <xdr:col>1</xdr:col>
      <xdr:colOff>910631</xdr:colOff>
      <xdr:row>47</xdr:row>
      <xdr:rowOff>1121285</xdr:rowOff>
    </xdr:to>
    <xdr:pic>
      <xdr:nvPicPr>
        <xdr:cNvPr id="31" name="그림 2">
          <a:extLst>
            <a:ext uri="{FF2B5EF4-FFF2-40B4-BE49-F238E27FC236}">
              <a16:creationId xmlns:a16="http://schemas.microsoft.com/office/drawing/2014/main" id="{0979A529-5EB3-4B29-98AD-DA5D938A6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21" t="2325" r="6483"/>
        <a:stretch>
          <a:fillRect/>
        </a:stretch>
      </xdr:blipFill>
      <xdr:spPr bwMode="auto">
        <a:xfrm>
          <a:off x="1124995" y="55031314"/>
          <a:ext cx="382257" cy="988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353369</xdr:colOff>
      <xdr:row>48</xdr:row>
      <xdr:rowOff>260202</xdr:rowOff>
    </xdr:from>
    <xdr:to>
      <xdr:col>1</xdr:col>
      <xdr:colOff>1067639</xdr:colOff>
      <xdr:row>48</xdr:row>
      <xdr:rowOff>1008213</xdr:rowOff>
    </xdr:to>
    <xdr:pic>
      <xdr:nvPicPr>
        <xdr:cNvPr id="32" name="그림 3">
          <a:extLst>
            <a:ext uri="{FF2B5EF4-FFF2-40B4-BE49-F238E27FC236}">
              <a16:creationId xmlns:a16="http://schemas.microsoft.com/office/drawing/2014/main" id="{6CECD814-E886-4232-95B9-EF5A0109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990" y="56384433"/>
          <a:ext cx="714270" cy="757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300568</xdr:colOff>
      <xdr:row>80</xdr:row>
      <xdr:rowOff>9071</xdr:rowOff>
    </xdr:from>
    <xdr:to>
      <xdr:col>1</xdr:col>
      <xdr:colOff>970191</xdr:colOff>
      <xdr:row>80</xdr:row>
      <xdr:rowOff>1350409</xdr:rowOff>
    </xdr:to>
    <xdr:pic>
      <xdr:nvPicPr>
        <xdr:cNvPr id="56" name="그림 54">
          <a:extLst>
            <a:ext uri="{FF2B5EF4-FFF2-40B4-BE49-F238E27FC236}">
              <a16:creationId xmlns:a16="http://schemas.microsoft.com/office/drawing/2014/main" id="{35DFD653-17DE-46D6-9CCC-902FCB01D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282" y="71223414"/>
          <a:ext cx="679148" cy="1337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290889</xdr:colOff>
      <xdr:row>79</xdr:row>
      <xdr:rowOff>55590</xdr:rowOff>
    </xdr:from>
    <xdr:to>
      <xdr:col>1</xdr:col>
      <xdr:colOff>914400</xdr:colOff>
      <xdr:row>80</xdr:row>
      <xdr:rowOff>19889</xdr:rowOff>
    </xdr:to>
    <xdr:pic>
      <xdr:nvPicPr>
        <xdr:cNvPr id="57" name="그림 52">
          <a:extLst>
            <a:ext uri="{FF2B5EF4-FFF2-40B4-BE49-F238E27FC236}">
              <a16:creationId xmlns:a16="http://schemas.microsoft.com/office/drawing/2014/main" id="{EF41B0D1-3367-499E-B9ED-63589646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03" y="68570276"/>
          <a:ext cx="623511" cy="1245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258699</xdr:colOff>
      <xdr:row>5</xdr:row>
      <xdr:rowOff>177918</xdr:rowOff>
    </xdr:from>
    <xdr:to>
      <xdr:col>1</xdr:col>
      <xdr:colOff>1172308</xdr:colOff>
      <xdr:row>5</xdr:row>
      <xdr:rowOff>1057170</xdr:rowOff>
    </xdr:to>
    <xdr:pic>
      <xdr:nvPicPr>
        <xdr:cNvPr id="7" name="image5.png">
          <a:extLst>
            <a:ext uri="{FF2B5EF4-FFF2-40B4-BE49-F238E27FC236}">
              <a16:creationId xmlns:a16="http://schemas.microsoft.com/office/drawing/2014/main" id="{A962FB3F-A20B-4792-8C98-443DFDB2562F}"/>
            </a:ext>
          </a:extLst>
        </xdr:cNvPr>
        <xdr:cNvPicPr/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855320" y="4333330"/>
          <a:ext cx="913609" cy="87925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0</xdr:col>
      <xdr:colOff>370114</xdr:colOff>
      <xdr:row>78</xdr:row>
      <xdr:rowOff>155749</xdr:rowOff>
    </xdr:from>
    <xdr:to>
      <xdr:col>2</xdr:col>
      <xdr:colOff>151793</xdr:colOff>
      <xdr:row>78</xdr:row>
      <xdr:rowOff>1506038</xdr:rowOff>
    </xdr:to>
    <xdr:pic>
      <xdr:nvPicPr>
        <xdr:cNvPr id="20" name="그림 68">
          <a:extLst>
            <a:ext uri="{FF2B5EF4-FFF2-40B4-BE49-F238E27FC236}">
              <a16:creationId xmlns:a16="http://schemas.microsoft.com/office/drawing/2014/main" id="{2C686708-CCDB-4AFB-99A1-1CB24DAEB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BEBA8EAE-BF5A-486C-A8C5-ECC9F3942E4B}">
              <a14:imgProps xmlns:a14="http://schemas.microsoft.com/office/drawing/2010/main">
                <a14:imgLayer r:embed="rId58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0114" y="65578892"/>
          <a:ext cx="1828193" cy="1346479"/>
        </a:xfrm>
        <a:prstGeom prst="rect">
          <a:avLst/>
        </a:prstGeom>
      </xdr:spPr>
    </xdr:pic>
    <xdr:clientData/>
  </xdr:twoCellAnchor>
  <xdr:twoCellAnchor editAs="oneCell">
    <xdr:from>
      <xdr:col>1</xdr:col>
      <xdr:colOff>85828</xdr:colOff>
      <xdr:row>6</xdr:row>
      <xdr:rowOff>90728</xdr:rowOff>
    </xdr:from>
    <xdr:to>
      <xdr:col>1</xdr:col>
      <xdr:colOff>1256044</xdr:colOff>
      <xdr:row>6</xdr:row>
      <xdr:rowOff>1127495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C66A482A-8435-882C-E1B8-A5C8498C2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82449" y="5135838"/>
          <a:ext cx="1170216" cy="1032957"/>
        </a:xfrm>
        <a:prstGeom prst="rect">
          <a:avLst/>
        </a:prstGeom>
      </xdr:spPr>
    </xdr:pic>
    <xdr:clientData/>
  </xdr:twoCellAnchor>
  <xdr:oneCellAnchor>
    <xdr:from>
      <xdr:col>1</xdr:col>
      <xdr:colOff>340022</xdr:colOff>
      <xdr:row>4</xdr:row>
      <xdr:rowOff>234044</xdr:rowOff>
    </xdr:from>
    <xdr:ext cx="819336" cy="707990"/>
    <xdr:pic>
      <xdr:nvPicPr>
        <xdr:cNvPr id="10" name="그림 79">
          <a:extLst>
            <a:ext uri="{FF2B5EF4-FFF2-40B4-BE49-F238E27FC236}">
              <a16:creationId xmlns:a16="http://schemas.microsoft.com/office/drawing/2014/main" id="{E1C7CBCF-5AB9-4FEE-8069-5B2F8C9A1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643" y="3185747"/>
          <a:ext cx="819336" cy="707990"/>
        </a:xfrm>
        <a:prstGeom prst="rect">
          <a:avLst/>
        </a:prstGeom>
      </xdr:spPr>
    </xdr:pic>
    <xdr:clientData/>
  </xdr:oneCellAnchor>
  <xdr:oneCellAnchor>
    <xdr:from>
      <xdr:col>1</xdr:col>
      <xdr:colOff>453641</xdr:colOff>
      <xdr:row>7</xdr:row>
      <xdr:rowOff>119008</xdr:rowOff>
    </xdr:from>
    <xdr:ext cx="515058" cy="990497"/>
    <xdr:pic>
      <xdr:nvPicPr>
        <xdr:cNvPr id="16" name="그림 15">
          <a:extLst>
            <a:ext uri="{FF2B5EF4-FFF2-40B4-BE49-F238E27FC236}">
              <a16:creationId xmlns:a16="http://schemas.microsoft.com/office/drawing/2014/main" id="{C6707E61-6FA3-4C3F-9FC4-8A1D76644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050262" y="6681838"/>
          <a:ext cx="515058" cy="990497"/>
        </a:xfrm>
        <a:prstGeom prst="rect">
          <a:avLst/>
        </a:prstGeom>
      </xdr:spPr>
    </xdr:pic>
    <xdr:clientData/>
  </xdr:oneCellAnchor>
  <xdr:twoCellAnchor editAs="oneCell">
    <xdr:from>
      <xdr:col>1</xdr:col>
      <xdr:colOff>293077</xdr:colOff>
      <xdr:row>8</xdr:row>
      <xdr:rowOff>266023</xdr:rowOff>
    </xdr:from>
    <xdr:to>
      <xdr:col>1</xdr:col>
      <xdr:colOff>1085703</xdr:colOff>
      <xdr:row>8</xdr:row>
      <xdr:rowOff>973271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67E22669-F5E5-B389-ADF9-081E72E42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889698" y="8032561"/>
          <a:ext cx="805961" cy="697723"/>
        </a:xfrm>
        <a:prstGeom prst="rect">
          <a:avLst/>
        </a:prstGeom>
      </xdr:spPr>
    </xdr:pic>
    <xdr:clientData/>
  </xdr:twoCellAnchor>
  <xdr:twoCellAnchor editAs="oneCell">
    <xdr:from>
      <xdr:col>1</xdr:col>
      <xdr:colOff>52336</xdr:colOff>
      <xdr:row>9</xdr:row>
      <xdr:rowOff>623072</xdr:rowOff>
    </xdr:from>
    <xdr:to>
      <xdr:col>1</xdr:col>
      <xdr:colOff>666748</xdr:colOff>
      <xdr:row>9</xdr:row>
      <xdr:rowOff>1084763</xdr:rowOff>
    </xdr:to>
    <xdr:pic>
      <xdr:nvPicPr>
        <xdr:cNvPr id="107" name="그림 6">
          <a:extLst>
            <a:ext uri="{FF2B5EF4-FFF2-40B4-BE49-F238E27FC236}">
              <a16:creationId xmlns:a16="http://schemas.microsoft.com/office/drawing/2014/main" id="{31EAC9CA-E631-477B-BFAF-47F8FCB29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957" y="9593319"/>
          <a:ext cx="610602" cy="475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742008</xdr:colOff>
      <xdr:row>9</xdr:row>
      <xdr:rowOff>613547</xdr:rowOff>
    </xdr:from>
    <xdr:to>
      <xdr:col>1</xdr:col>
      <xdr:colOff>1353535</xdr:colOff>
      <xdr:row>9</xdr:row>
      <xdr:rowOff>1084763</xdr:rowOff>
    </xdr:to>
    <xdr:pic>
      <xdr:nvPicPr>
        <xdr:cNvPr id="116" name="그림 7">
          <a:extLst>
            <a:ext uri="{FF2B5EF4-FFF2-40B4-BE49-F238E27FC236}">
              <a16:creationId xmlns:a16="http://schemas.microsoft.com/office/drawing/2014/main" id="{A424E57F-325C-4C8D-9F1C-16A679B2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8629" y="9583794"/>
          <a:ext cx="602002" cy="475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402877</xdr:colOff>
      <xdr:row>9</xdr:row>
      <xdr:rowOff>104670</xdr:rowOff>
    </xdr:from>
    <xdr:to>
      <xdr:col>1</xdr:col>
      <xdr:colOff>1009669</xdr:colOff>
      <xdr:row>9</xdr:row>
      <xdr:rowOff>592018</xdr:rowOff>
    </xdr:to>
    <xdr:pic>
      <xdr:nvPicPr>
        <xdr:cNvPr id="117" name="그림 8">
          <a:extLst>
            <a:ext uri="{FF2B5EF4-FFF2-40B4-BE49-F238E27FC236}">
              <a16:creationId xmlns:a16="http://schemas.microsoft.com/office/drawing/2014/main" id="{DBB4316C-6103-43BE-BDA0-2B43079A0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98" y="9074917"/>
          <a:ext cx="610602" cy="474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54719</xdr:colOff>
      <xdr:row>10</xdr:row>
      <xdr:rowOff>14862</xdr:rowOff>
    </xdr:from>
    <xdr:ext cx="878890" cy="1161338"/>
    <xdr:pic>
      <xdr:nvPicPr>
        <xdr:cNvPr id="118" name="Picture 26">
          <a:extLst>
            <a:ext uri="{FF2B5EF4-FFF2-40B4-BE49-F238E27FC236}">
              <a16:creationId xmlns:a16="http://schemas.microsoft.com/office/drawing/2014/main" id="{C428E012-4F28-490B-BB46-E65EBE977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340" y="10188818"/>
          <a:ext cx="878890" cy="1161338"/>
        </a:xfrm>
        <a:prstGeom prst="rect">
          <a:avLst/>
        </a:prstGeom>
      </xdr:spPr>
    </xdr:pic>
    <xdr:clientData/>
  </xdr:oneCellAnchor>
  <xdr:oneCellAnchor>
    <xdr:from>
      <xdr:col>1</xdr:col>
      <xdr:colOff>485252</xdr:colOff>
      <xdr:row>10</xdr:row>
      <xdr:rowOff>8620</xdr:rowOff>
    </xdr:from>
    <xdr:ext cx="933391" cy="1184622"/>
    <xdr:pic>
      <xdr:nvPicPr>
        <xdr:cNvPr id="119" name="Picture 27">
          <a:extLst>
            <a:ext uri="{FF2B5EF4-FFF2-40B4-BE49-F238E27FC236}">
              <a16:creationId xmlns:a16="http://schemas.microsoft.com/office/drawing/2014/main" id="{D4E5A0DD-630C-49F4-BC18-3ED4CCBAD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873" y="10182576"/>
          <a:ext cx="933391" cy="1184622"/>
        </a:xfrm>
        <a:prstGeom prst="rect">
          <a:avLst/>
        </a:prstGeom>
      </xdr:spPr>
    </xdr:pic>
    <xdr:clientData/>
  </xdr:oneCellAnchor>
  <xdr:oneCellAnchor>
    <xdr:from>
      <xdr:col>1</xdr:col>
      <xdr:colOff>439615</xdr:colOff>
      <xdr:row>11</xdr:row>
      <xdr:rowOff>52334</xdr:rowOff>
    </xdr:from>
    <xdr:ext cx="606652" cy="1119973"/>
    <xdr:pic>
      <xdr:nvPicPr>
        <xdr:cNvPr id="120" name="Picture 28">
          <a:extLst>
            <a:ext uri="{FF2B5EF4-FFF2-40B4-BE49-F238E27FC236}">
              <a16:creationId xmlns:a16="http://schemas.microsoft.com/office/drawing/2014/main" id="{B1B6C6EE-F996-421C-8694-2C527E0102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49" t="5980" r="17844" b="5321"/>
        <a:stretch/>
      </xdr:blipFill>
      <xdr:spPr>
        <a:xfrm>
          <a:off x="1036236" y="11429999"/>
          <a:ext cx="606652" cy="1119973"/>
        </a:xfrm>
        <a:prstGeom prst="rect">
          <a:avLst/>
        </a:prstGeom>
      </xdr:spPr>
    </xdr:pic>
    <xdr:clientData/>
  </xdr:oneCellAnchor>
  <xdr:oneCellAnchor>
    <xdr:from>
      <xdr:col>1</xdr:col>
      <xdr:colOff>450083</xdr:colOff>
      <xdr:row>12</xdr:row>
      <xdr:rowOff>52337</xdr:rowOff>
    </xdr:from>
    <xdr:ext cx="533818" cy="1067636"/>
    <xdr:pic>
      <xdr:nvPicPr>
        <xdr:cNvPr id="121" name="Picture 14">
          <a:extLst>
            <a:ext uri="{FF2B5EF4-FFF2-40B4-BE49-F238E27FC236}">
              <a16:creationId xmlns:a16="http://schemas.microsoft.com/office/drawing/2014/main" id="{0A4A0AB1-AADC-4EED-835F-66FD127FF7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43" t="8186" r="20047" b="11441"/>
        <a:stretch/>
      </xdr:blipFill>
      <xdr:spPr>
        <a:xfrm>
          <a:off x="1046704" y="12633711"/>
          <a:ext cx="533818" cy="1067636"/>
        </a:xfrm>
        <a:prstGeom prst="rect">
          <a:avLst/>
        </a:prstGeom>
      </xdr:spPr>
    </xdr:pic>
    <xdr:clientData/>
  </xdr:oneCellAnchor>
  <xdr:oneCellAnchor>
    <xdr:from>
      <xdr:col>1</xdr:col>
      <xdr:colOff>253721</xdr:colOff>
      <xdr:row>13</xdr:row>
      <xdr:rowOff>41869</xdr:rowOff>
    </xdr:from>
    <xdr:ext cx="887186" cy="1140906"/>
    <xdr:pic>
      <xdr:nvPicPr>
        <xdr:cNvPr id="122" name="Picture 29">
          <a:extLst>
            <a:ext uri="{FF2B5EF4-FFF2-40B4-BE49-F238E27FC236}">
              <a16:creationId xmlns:a16="http://schemas.microsoft.com/office/drawing/2014/main" id="{FB7ED3BB-0CD8-42B7-9C70-92581FEBC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42" y="13826951"/>
          <a:ext cx="887186" cy="1140906"/>
        </a:xfrm>
        <a:prstGeom prst="rect">
          <a:avLst/>
        </a:prstGeom>
      </xdr:spPr>
    </xdr:pic>
    <xdr:clientData/>
  </xdr:oneCellAnchor>
  <xdr:oneCellAnchor>
    <xdr:from>
      <xdr:col>1</xdr:col>
      <xdr:colOff>526702</xdr:colOff>
      <xdr:row>14</xdr:row>
      <xdr:rowOff>62802</xdr:rowOff>
    </xdr:from>
    <xdr:ext cx="355270" cy="1088572"/>
    <xdr:pic>
      <xdr:nvPicPr>
        <xdr:cNvPr id="124" name="그림 13">
          <a:extLst>
            <a:ext uri="{FF2B5EF4-FFF2-40B4-BE49-F238E27FC236}">
              <a16:creationId xmlns:a16="http://schemas.microsoft.com/office/drawing/2014/main" id="{404BB01D-751E-4C8F-9F69-4F7DE1E4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323" y="15051593"/>
          <a:ext cx="355270" cy="1088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283134</xdr:colOff>
      <xdr:row>15</xdr:row>
      <xdr:rowOff>207667</xdr:rowOff>
    </xdr:from>
    <xdr:to>
      <xdr:col>1</xdr:col>
      <xdr:colOff>1140908</xdr:colOff>
      <xdr:row>15</xdr:row>
      <xdr:rowOff>1046703</xdr:rowOff>
    </xdr:to>
    <xdr:pic>
      <xdr:nvPicPr>
        <xdr:cNvPr id="125" name="image25.png">
          <a:extLst>
            <a:ext uri="{FF2B5EF4-FFF2-40B4-BE49-F238E27FC236}">
              <a16:creationId xmlns:a16="http://schemas.microsoft.com/office/drawing/2014/main" id="{4814F6D4-0E3B-4BD6-A5C6-5D9ABA1F982D}"/>
            </a:ext>
          </a:extLst>
        </xdr:cNvPr>
        <xdr:cNvPicPr/>
      </xdr:nvPicPr>
      <xdr:blipFill rotWithShape="1">
        <a:blip xmlns:r="http://schemas.openxmlformats.org/officeDocument/2006/relationships" r:embed="rId72"/>
        <a:stretch>
          <a:fillRect/>
        </a:stretch>
      </xdr:blipFill>
      <xdr:spPr>
        <a:xfrm>
          <a:off x="879755" y="16400167"/>
          <a:ext cx="857774" cy="839036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315791</xdr:colOff>
      <xdr:row>17</xdr:row>
      <xdr:rowOff>199294</xdr:rowOff>
    </xdr:from>
    <xdr:to>
      <xdr:col>1</xdr:col>
      <xdr:colOff>1140907</xdr:colOff>
      <xdr:row>17</xdr:row>
      <xdr:rowOff>1025770</xdr:rowOff>
    </xdr:to>
    <xdr:pic>
      <xdr:nvPicPr>
        <xdr:cNvPr id="126" name="image28.png">
          <a:extLst>
            <a:ext uri="{FF2B5EF4-FFF2-40B4-BE49-F238E27FC236}">
              <a16:creationId xmlns:a16="http://schemas.microsoft.com/office/drawing/2014/main" id="{EFC8D912-2340-45CA-8C08-8FC6150D0431}"/>
            </a:ext>
          </a:extLst>
        </xdr:cNvPr>
        <xdr:cNvPicPr/>
      </xdr:nvPicPr>
      <xdr:blipFill rotWithShape="1">
        <a:blip xmlns:r="http://schemas.openxmlformats.org/officeDocument/2006/relationships" r:embed="rId73"/>
        <a:stretch>
          <a:fillRect/>
        </a:stretch>
      </xdr:blipFill>
      <xdr:spPr>
        <a:xfrm>
          <a:off x="912412" y="18799212"/>
          <a:ext cx="825116" cy="826476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284495</xdr:colOff>
      <xdr:row>16</xdr:row>
      <xdr:rowOff>172496</xdr:rowOff>
    </xdr:from>
    <xdr:to>
      <xdr:col>1</xdr:col>
      <xdr:colOff>1140907</xdr:colOff>
      <xdr:row>16</xdr:row>
      <xdr:rowOff>1067637</xdr:rowOff>
    </xdr:to>
    <xdr:pic>
      <xdr:nvPicPr>
        <xdr:cNvPr id="136" name="image30.png">
          <a:extLst>
            <a:ext uri="{FF2B5EF4-FFF2-40B4-BE49-F238E27FC236}">
              <a16:creationId xmlns:a16="http://schemas.microsoft.com/office/drawing/2014/main" id="{1F79CA9B-1828-4773-97E5-A730E8F027EF}"/>
            </a:ext>
          </a:extLst>
        </xdr:cNvPr>
        <xdr:cNvPicPr/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881116" y="17568705"/>
          <a:ext cx="856412" cy="895141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723063</xdr:colOff>
      <xdr:row>18</xdr:row>
      <xdr:rowOff>31402</xdr:rowOff>
    </xdr:from>
    <xdr:to>
      <xdr:col>1</xdr:col>
      <xdr:colOff>942033</xdr:colOff>
      <xdr:row>18</xdr:row>
      <xdr:rowOff>837364</xdr:rowOff>
    </xdr:to>
    <xdr:pic>
      <xdr:nvPicPr>
        <xdr:cNvPr id="139" name="image50.png">
          <a:extLst>
            <a:ext uri="{FF2B5EF4-FFF2-40B4-BE49-F238E27FC236}">
              <a16:creationId xmlns:a16="http://schemas.microsoft.com/office/drawing/2014/main" id="{760C80E6-4BC9-4264-88CC-981ADC469C38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319684" y="19835028"/>
          <a:ext cx="218970" cy="80596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52337</xdr:colOff>
      <xdr:row>18</xdr:row>
      <xdr:rowOff>215635</xdr:rowOff>
    </xdr:from>
    <xdr:to>
      <xdr:col>1</xdr:col>
      <xdr:colOff>705102</xdr:colOff>
      <xdr:row>18</xdr:row>
      <xdr:rowOff>1145956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E7FF3232-8D2D-2DC2-9553-5ACF95E13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648958" y="20019261"/>
          <a:ext cx="648955" cy="930321"/>
        </a:xfrm>
        <a:prstGeom prst="rect">
          <a:avLst/>
        </a:prstGeom>
      </xdr:spPr>
    </xdr:pic>
    <xdr:clientData/>
  </xdr:twoCellAnchor>
  <xdr:twoCellAnchor>
    <xdr:from>
      <xdr:col>1</xdr:col>
      <xdr:colOff>833595</xdr:colOff>
      <xdr:row>18</xdr:row>
      <xdr:rowOff>26796</xdr:rowOff>
    </xdr:from>
    <xdr:to>
      <xdr:col>1</xdr:col>
      <xdr:colOff>1052565</xdr:colOff>
      <xdr:row>18</xdr:row>
      <xdr:rowOff>832758</xdr:rowOff>
    </xdr:to>
    <xdr:pic>
      <xdr:nvPicPr>
        <xdr:cNvPr id="161" name="image50.png">
          <a:extLst>
            <a:ext uri="{FF2B5EF4-FFF2-40B4-BE49-F238E27FC236}">
              <a16:creationId xmlns:a16="http://schemas.microsoft.com/office/drawing/2014/main" id="{BA05DEFA-4802-4D04-86D7-E6AD4B8871B9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430216" y="19830422"/>
          <a:ext cx="218970" cy="80596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954594</xdr:colOff>
      <xdr:row>18</xdr:row>
      <xdr:rowOff>43125</xdr:rowOff>
    </xdr:from>
    <xdr:to>
      <xdr:col>1</xdr:col>
      <xdr:colOff>1173564</xdr:colOff>
      <xdr:row>18</xdr:row>
      <xdr:rowOff>849087</xdr:rowOff>
    </xdr:to>
    <xdr:pic>
      <xdr:nvPicPr>
        <xdr:cNvPr id="162" name="image50.png">
          <a:extLst>
            <a:ext uri="{FF2B5EF4-FFF2-40B4-BE49-F238E27FC236}">
              <a16:creationId xmlns:a16="http://schemas.microsoft.com/office/drawing/2014/main" id="{211458D3-8990-4496-BB07-8ED644C6D5D2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551215" y="19846751"/>
          <a:ext cx="218970" cy="80596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1065125</xdr:colOff>
      <xdr:row>18</xdr:row>
      <xdr:rowOff>38520</xdr:rowOff>
    </xdr:from>
    <xdr:to>
      <xdr:col>1</xdr:col>
      <xdr:colOff>1284095</xdr:colOff>
      <xdr:row>18</xdr:row>
      <xdr:rowOff>844482</xdr:rowOff>
    </xdr:to>
    <xdr:pic>
      <xdr:nvPicPr>
        <xdr:cNvPr id="163" name="image50.png">
          <a:extLst>
            <a:ext uri="{FF2B5EF4-FFF2-40B4-BE49-F238E27FC236}">
              <a16:creationId xmlns:a16="http://schemas.microsoft.com/office/drawing/2014/main" id="{7EF381FE-8756-4ADF-8FCF-0809B6A4296B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661746" y="19842146"/>
          <a:ext cx="218970" cy="80596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1175658</xdr:colOff>
      <xdr:row>18</xdr:row>
      <xdr:rowOff>44381</xdr:rowOff>
    </xdr:from>
    <xdr:to>
      <xdr:col>1</xdr:col>
      <xdr:colOff>1394628</xdr:colOff>
      <xdr:row>18</xdr:row>
      <xdr:rowOff>850343</xdr:rowOff>
    </xdr:to>
    <xdr:pic>
      <xdr:nvPicPr>
        <xdr:cNvPr id="164" name="image50.png">
          <a:extLst>
            <a:ext uri="{FF2B5EF4-FFF2-40B4-BE49-F238E27FC236}">
              <a16:creationId xmlns:a16="http://schemas.microsoft.com/office/drawing/2014/main" id="{5447BDB2-7E94-4C60-922F-7BFC800BE30C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772279" y="19848007"/>
          <a:ext cx="218970" cy="80596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718458</xdr:colOff>
      <xdr:row>18</xdr:row>
      <xdr:rowOff>325735</xdr:rowOff>
    </xdr:from>
    <xdr:to>
      <xdr:col>1</xdr:col>
      <xdr:colOff>1390023</xdr:colOff>
      <xdr:row>18</xdr:row>
      <xdr:rowOff>1149282</xdr:rowOff>
    </xdr:to>
    <xdr:grpSp>
      <xdr:nvGrpSpPr>
        <xdr:cNvPr id="198" name="그룹 197">
          <a:extLst>
            <a:ext uri="{FF2B5EF4-FFF2-40B4-BE49-F238E27FC236}">
              <a16:creationId xmlns:a16="http://schemas.microsoft.com/office/drawing/2014/main" id="{550FC65D-EEA2-6C83-3D01-8E446792CF28}"/>
            </a:ext>
          </a:extLst>
        </xdr:cNvPr>
        <xdr:cNvGrpSpPr/>
      </xdr:nvGrpSpPr>
      <xdr:grpSpPr>
        <a:xfrm>
          <a:off x="1324594" y="20085780"/>
          <a:ext cx="671565" cy="823547"/>
          <a:chOff x="1472084" y="19982822"/>
          <a:chExt cx="671565" cy="823547"/>
        </a:xfrm>
      </xdr:grpSpPr>
      <xdr:pic>
        <xdr:nvPicPr>
          <xdr:cNvPr id="181" name="image50.png">
            <a:extLst>
              <a:ext uri="{FF2B5EF4-FFF2-40B4-BE49-F238E27FC236}">
                <a16:creationId xmlns:a16="http://schemas.microsoft.com/office/drawing/2014/main" id="{CA79CC72-9000-4C44-932F-102DF048AF5D}"/>
              </a:ext>
            </a:extLst>
          </xdr:cNvPr>
          <xdr:cNvPicPr/>
        </xdr:nvPicPr>
        <xdr:blipFill rotWithShape="1">
          <a:blip xmlns:r="http://schemas.openxmlformats.org/officeDocument/2006/relationships" r:embed="rId29"/>
          <a:stretch>
            <a:fillRect/>
          </a:stretch>
        </xdr:blipFill>
        <xdr:spPr>
          <a:xfrm>
            <a:off x="1472084" y="19987428"/>
            <a:ext cx="218970" cy="805962"/>
          </a:xfrm>
          <a:prstGeom prst="rect">
            <a:avLst/>
          </a:prstGeom>
          <a:noFill/>
        </xdr:spPr>
      </xdr:pic>
      <xdr:pic>
        <xdr:nvPicPr>
          <xdr:cNvPr id="183" name="image50.png">
            <a:extLst>
              <a:ext uri="{FF2B5EF4-FFF2-40B4-BE49-F238E27FC236}">
                <a16:creationId xmlns:a16="http://schemas.microsoft.com/office/drawing/2014/main" id="{AE40AA06-01C4-4925-A7FF-C3EA3AC9CB4D}"/>
              </a:ext>
            </a:extLst>
          </xdr:cNvPr>
          <xdr:cNvPicPr/>
        </xdr:nvPicPr>
        <xdr:blipFill rotWithShape="1">
          <a:blip xmlns:r="http://schemas.openxmlformats.org/officeDocument/2006/relationships" r:embed="rId29"/>
          <a:stretch>
            <a:fillRect/>
          </a:stretch>
        </xdr:blipFill>
        <xdr:spPr>
          <a:xfrm>
            <a:off x="1582616" y="19982822"/>
            <a:ext cx="218970" cy="805962"/>
          </a:xfrm>
          <a:prstGeom prst="rect">
            <a:avLst/>
          </a:prstGeom>
          <a:noFill/>
        </xdr:spPr>
      </xdr:pic>
      <xdr:pic>
        <xdr:nvPicPr>
          <xdr:cNvPr id="184" name="image50.png">
            <a:extLst>
              <a:ext uri="{FF2B5EF4-FFF2-40B4-BE49-F238E27FC236}">
                <a16:creationId xmlns:a16="http://schemas.microsoft.com/office/drawing/2014/main" id="{7F226573-0B5E-46A3-9504-31FCF96A4E14}"/>
              </a:ext>
            </a:extLst>
          </xdr:cNvPr>
          <xdr:cNvPicPr/>
        </xdr:nvPicPr>
        <xdr:blipFill rotWithShape="1">
          <a:blip xmlns:r="http://schemas.openxmlformats.org/officeDocument/2006/relationships" r:embed="rId29"/>
          <a:stretch>
            <a:fillRect/>
          </a:stretch>
        </xdr:blipFill>
        <xdr:spPr>
          <a:xfrm>
            <a:off x="1703615" y="19999151"/>
            <a:ext cx="218970" cy="805962"/>
          </a:xfrm>
          <a:prstGeom prst="rect">
            <a:avLst/>
          </a:prstGeom>
          <a:noFill/>
        </xdr:spPr>
      </xdr:pic>
      <xdr:pic>
        <xdr:nvPicPr>
          <xdr:cNvPr id="190" name="image50.png">
            <a:extLst>
              <a:ext uri="{FF2B5EF4-FFF2-40B4-BE49-F238E27FC236}">
                <a16:creationId xmlns:a16="http://schemas.microsoft.com/office/drawing/2014/main" id="{AD74B075-C7E9-4715-8658-C7E0649E373D}"/>
              </a:ext>
            </a:extLst>
          </xdr:cNvPr>
          <xdr:cNvPicPr/>
        </xdr:nvPicPr>
        <xdr:blipFill rotWithShape="1">
          <a:blip xmlns:r="http://schemas.openxmlformats.org/officeDocument/2006/relationships" r:embed="rId29"/>
          <a:stretch>
            <a:fillRect/>
          </a:stretch>
        </xdr:blipFill>
        <xdr:spPr>
          <a:xfrm>
            <a:off x="1814146" y="19994546"/>
            <a:ext cx="218970" cy="805962"/>
          </a:xfrm>
          <a:prstGeom prst="rect">
            <a:avLst/>
          </a:prstGeom>
          <a:noFill/>
        </xdr:spPr>
      </xdr:pic>
      <xdr:pic>
        <xdr:nvPicPr>
          <xdr:cNvPr id="193" name="image50.png">
            <a:extLst>
              <a:ext uri="{FF2B5EF4-FFF2-40B4-BE49-F238E27FC236}">
                <a16:creationId xmlns:a16="http://schemas.microsoft.com/office/drawing/2014/main" id="{17C73355-2AF9-4550-A863-9E93C0A9E451}"/>
              </a:ext>
            </a:extLst>
          </xdr:cNvPr>
          <xdr:cNvPicPr/>
        </xdr:nvPicPr>
        <xdr:blipFill rotWithShape="1">
          <a:blip xmlns:r="http://schemas.openxmlformats.org/officeDocument/2006/relationships" r:embed="rId29"/>
          <a:stretch>
            <a:fillRect/>
          </a:stretch>
        </xdr:blipFill>
        <xdr:spPr>
          <a:xfrm>
            <a:off x="1924679" y="20000407"/>
            <a:ext cx="218970" cy="805962"/>
          </a:xfrm>
          <a:prstGeom prst="rect">
            <a:avLst/>
          </a:prstGeom>
          <a:noFill/>
        </xdr:spPr>
      </xdr:pic>
    </xdr:grpSp>
    <xdr:clientData fLocksWithSheet="0"/>
  </xdr:twoCellAnchor>
  <xdr:oneCellAnchor>
    <xdr:from>
      <xdr:col>1</xdr:col>
      <xdr:colOff>545123</xdr:colOff>
      <xdr:row>19</xdr:row>
      <xdr:rowOff>105010</xdr:rowOff>
    </xdr:from>
    <xdr:ext cx="281773" cy="1007257"/>
    <xdr:pic>
      <xdr:nvPicPr>
        <xdr:cNvPr id="199" name="그림 3">
          <a:extLst>
            <a:ext uri="{FF2B5EF4-FFF2-40B4-BE49-F238E27FC236}">
              <a16:creationId xmlns:a16="http://schemas.microsoft.com/office/drawing/2014/main" id="{11951C67-ABD4-4308-8256-CDBF57FB9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1744" y="21112345"/>
          <a:ext cx="281773" cy="1007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21779</xdr:colOff>
      <xdr:row>20</xdr:row>
      <xdr:rowOff>172916</xdr:rowOff>
    </xdr:from>
    <xdr:ext cx="174171" cy="801186"/>
    <xdr:pic>
      <xdr:nvPicPr>
        <xdr:cNvPr id="213" name="그림 3">
          <a:extLst>
            <a:ext uri="{FF2B5EF4-FFF2-40B4-BE49-F238E27FC236}">
              <a16:creationId xmlns:a16="http://schemas.microsoft.com/office/drawing/2014/main" id="{05D2C845-3FA8-41F9-9BB9-C3D1CF54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400" y="22383960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185064</xdr:colOff>
      <xdr:row>20</xdr:row>
      <xdr:rowOff>173751</xdr:rowOff>
    </xdr:from>
    <xdr:ext cx="174171" cy="801186"/>
    <xdr:pic>
      <xdr:nvPicPr>
        <xdr:cNvPr id="217" name="그림 3">
          <a:extLst>
            <a:ext uri="{FF2B5EF4-FFF2-40B4-BE49-F238E27FC236}">
              <a16:creationId xmlns:a16="http://schemas.microsoft.com/office/drawing/2014/main" id="{9E4A111D-3BA2-4B08-B9DB-AB71B0FCE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685" y="22384795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348348</xdr:colOff>
      <xdr:row>20</xdr:row>
      <xdr:rowOff>173746</xdr:rowOff>
    </xdr:from>
    <xdr:ext cx="174171" cy="801186"/>
    <xdr:pic>
      <xdr:nvPicPr>
        <xdr:cNvPr id="218" name="그림 3">
          <a:extLst>
            <a:ext uri="{FF2B5EF4-FFF2-40B4-BE49-F238E27FC236}">
              <a16:creationId xmlns:a16="http://schemas.microsoft.com/office/drawing/2014/main" id="{AD189551-CBE1-4635-9DD5-8E350390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969" y="22384790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511634</xdr:colOff>
      <xdr:row>20</xdr:row>
      <xdr:rowOff>174162</xdr:rowOff>
    </xdr:from>
    <xdr:ext cx="174171" cy="801186"/>
    <xdr:pic>
      <xdr:nvPicPr>
        <xdr:cNvPr id="220" name="그림 3">
          <a:extLst>
            <a:ext uri="{FF2B5EF4-FFF2-40B4-BE49-F238E27FC236}">
              <a16:creationId xmlns:a16="http://schemas.microsoft.com/office/drawing/2014/main" id="{33E00728-5385-488B-9CCA-BA8C00EB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255" y="42492376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685388</xdr:colOff>
      <xdr:row>20</xdr:row>
      <xdr:rowOff>174158</xdr:rowOff>
    </xdr:from>
    <xdr:ext cx="174171" cy="801186"/>
    <xdr:pic>
      <xdr:nvPicPr>
        <xdr:cNvPr id="221" name="그림 3">
          <a:extLst>
            <a:ext uri="{FF2B5EF4-FFF2-40B4-BE49-F238E27FC236}">
              <a16:creationId xmlns:a16="http://schemas.microsoft.com/office/drawing/2014/main" id="{0E6A0814-C8A0-441E-B55B-B4BDA41E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09" y="22385202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858721</xdr:colOff>
      <xdr:row>20</xdr:row>
      <xdr:rowOff>174154</xdr:rowOff>
    </xdr:from>
    <xdr:ext cx="174171" cy="801186"/>
    <xdr:pic>
      <xdr:nvPicPr>
        <xdr:cNvPr id="222" name="그림 3">
          <a:extLst>
            <a:ext uri="{FF2B5EF4-FFF2-40B4-BE49-F238E27FC236}">
              <a16:creationId xmlns:a16="http://schemas.microsoft.com/office/drawing/2014/main" id="{2FF51E3B-3BC8-472B-8AA8-7DDF98EAE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342" y="22385198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1021584</xdr:colOff>
      <xdr:row>20</xdr:row>
      <xdr:rowOff>173732</xdr:rowOff>
    </xdr:from>
    <xdr:ext cx="195949" cy="801186"/>
    <xdr:pic>
      <xdr:nvPicPr>
        <xdr:cNvPr id="224" name="그림 3">
          <a:extLst>
            <a:ext uri="{FF2B5EF4-FFF2-40B4-BE49-F238E27FC236}">
              <a16:creationId xmlns:a16="http://schemas.microsoft.com/office/drawing/2014/main" id="{C70B92A6-F307-4FAA-8138-06BA7E76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8205" y="22384776"/>
          <a:ext cx="195949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1206226</xdr:colOff>
      <xdr:row>20</xdr:row>
      <xdr:rowOff>174153</xdr:rowOff>
    </xdr:from>
    <xdr:ext cx="174171" cy="801186"/>
    <xdr:pic>
      <xdr:nvPicPr>
        <xdr:cNvPr id="226" name="그림 3">
          <a:extLst>
            <a:ext uri="{FF2B5EF4-FFF2-40B4-BE49-F238E27FC236}">
              <a16:creationId xmlns:a16="http://schemas.microsoft.com/office/drawing/2014/main" id="{F9B06BE5-0A52-4423-A3C6-161A13AB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847" y="22385197"/>
          <a:ext cx="174171" cy="80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733941</xdr:colOff>
      <xdr:row>21</xdr:row>
      <xdr:rowOff>78699</xdr:rowOff>
    </xdr:from>
    <xdr:to>
      <xdr:col>1</xdr:col>
      <xdr:colOff>1335598</xdr:colOff>
      <xdr:row>21</xdr:row>
      <xdr:rowOff>889509</xdr:rowOff>
    </xdr:to>
    <xdr:grpSp>
      <xdr:nvGrpSpPr>
        <xdr:cNvPr id="232" name="그룹 231">
          <a:extLst>
            <a:ext uri="{FF2B5EF4-FFF2-40B4-BE49-F238E27FC236}">
              <a16:creationId xmlns:a16="http://schemas.microsoft.com/office/drawing/2014/main" id="{867D8750-5B8E-C6C9-DE49-8248121DF5F9}"/>
            </a:ext>
          </a:extLst>
        </xdr:cNvPr>
        <xdr:cNvGrpSpPr/>
      </xdr:nvGrpSpPr>
      <xdr:grpSpPr>
        <a:xfrm>
          <a:off x="1340077" y="23423608"/>
          <a:ext cx="601657" cy="810810"/>
          <a:chOff x="2167925" y="23535320"/>
          <a:chExt cx="601657" cy="810810"/>
        </a:xfrm>
      </xdr:grpSpPr>
      <xdr:pic>
        <xdr:nvPicPr>
          <xdr:cNvPr id="208" name="그림 3">
            <a:extLst>
              <a:ext uri="{FF2B5EF4-FFF2-40B4-BE49-F238E27FC236}">
                <a16:creationId xmlns:a16="http://schemas.microsoft.com/office/drawing/2014/main" id="{40F73E13-D40F-47B9-BB3E-1F50ED11C29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67925" y="23535320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10" name="그림 3">
            <a:extLst>
              <a:ext uri="{FF2B5EF4-FFF2-40B4-BE49-F238E27FC236}">
                <a16:creationId xmlns:a16="http://schemas.microsoft.com/office/drawing/2014/main" id="{056E9027-80A7-41EE-AE61-CC3CAF14359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278876" y="23536155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12" name="그림 3">
            <a:extLst>
              <a:ext uri="{FF2B5EF4-FFF2-40B4-BE49-F238E27FC236}">
                <a16:creationId xmlns:a16="http://schemas.microsoft.com/office/drawing/2014/main" id="{A7BDE24F-285F-4B92-8A4B-FF522AA1AE0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88990" y="23536155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27" name="그림 3">
            <a:extLst>
              <a:ext uri="{FF2B5EF4-FFF2-40B4-BE49-F238E27FC236}">
                <a16:creationId xmlns:a16="http://schemas.microsoft.com/office/drawing/2014/main" id="{BEC3BE66-161B-48DB-8592-4EFA234B1EC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488645" y="23544944"/>
            <a:ext cx="172078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29" name="그림 3">
            <a:extLst>
              <a:ext uri="{FF2B5EF4-FFF2-40B4-BE49-F238E27FC236}">
                <a16:creationId xmlns:a16="http://schemas.microsoft.com/office/drawing/2014/main" id="{EAFB7CC2-2872-4C05-ABC8-CA1E32F583D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97504" y="23536570"/>
            <a:ext cx="172078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</xdr:col>
      <xdr:colOff>52334</xdr:colOff>
      <xdr:row>21</xdr:row>
      <xdr:rowOff>243368</xdr:rowOff>
    </xdr:from>
    <xdr:to>
      <xdr:col>1</xdr:col>
      <xdr:colOff>704881</xdr:colOff>
      <xdr:row>21</xdr:row>
      <xdr:rowOff>1050514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2E0EFF4B-6CDF-150F-BC36-79AAFBBD1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48955" y="23658121"/>
          <a:ext cx="648737" cy="803336"/>
        </a:xfrm>
        <a:prstGeom prst="rect">
          <a:avLst/>
        </a:prstGeom>
      </xdr:spPr>
    </xdr:pic>
    <xdr:clientData/>
  </xdr:twoCellAnchor>
  <xdr:twoCellAnchor>
    <xdr:from>
      <xdr:col>1</xdr:col>
      <xdr:colOff>739802</xdr:colOff>
      <xdr:row>21</xdr:row>
      <xdr:rowOff>313993</xdr:rowOff>
    </xdr:from>
    <xdr:to>
      <xdr:col>1</xdr:col>
      <xdr:colOff>1341459</xdr:colOff>
      <xdr:row>21</xdr:row>
      <xdr:rowOff>1117272</xdr:rowOff>
    </xdr:to>
    <xdr:grpSp>
      <xdr:nvGrpSpPr>
        <xdr:cNvPr id="236" name="그룹 235">
          <a:extLst>
            <a:ext uri="{FF2B5EF4-FFF2-40B4-BE49-F238E27FC236}">
              <a16:creationId xmlns:a16="http://schemas.microsoft.com/office/drawing/2014/main" id="{2D6CA55F-F10D-45D6-A780-68FAC5433C8D}"/>
            </a:ext>
          </a:extLst>
        </xdr:cNvPr>
        <xdr:cNvGrpSpPr/>
      </xdr:nvGrpSpPr>
      <xdr:grpSpPr>
        <a:xfrm>
          <a:off x="1345938" y="23658902"/>
          <a:ext cx="601657" cy="803279"/>
          <a:chOff x="2167925" y="23534477"/>
          <a:chExt cx="601657" cy="803279"/>
        </a:xfrm>
      </xdr:grpSpPr>
      <xdr:pic>
        <xdr:nvPicPr>
          <xdr:cNvPr id="237" name="그림 3">
            <a:extLst>
              <a:ext uri="{FF2B5EF4-FFF2-40B4-BE49-F238E27FC236}">
                <a16:creationId xmlns:a16="http://schemas.microsoft.com/office/drawing/2014/main" id="{4551D703-26EB-D178-2785-8172BDF5458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167925" y="23535320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38" name="그림 3">
            <a:extLst>
              <a:ext uri="{FF2B5EF4-FFF2-40B4-BE49-F238E27FC236}">
                <a16:creationId xmlns:a16="http://schemas.microsoft.com/office/drawing/2014/main" id="{1DF37A1F-55F1-5ABC-9FF2-138FE496977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278876" y="23536155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39" name="그림 3">
            <a:extLst>
              <a:ext uri="{FF2B5EF4-FFF2-40B4-BE49-F238E27FC236}">
                <a16:creationId xmlns:a16="http://schemas.microsoft.com/office/drawing/2014/main" id="{05DD61E1-3371-E202-9227-78AC243A714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88990" y="23536155"/>
            <a:ext cx="174171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40" name="그림 3">
            <a:extLst>
              <a:ext uri="{FF2B5EF4-FFF2-40B4-BE49-F238E27FC236}">
                <a16:creationId xmlns:a16="http://schemas.microsoft.com/office/drawing/2014/main" id="{0A0F35A7-4D74-FD2E-FD42-F13816A03E9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488645" y="23534477"/>
            <a:ext cx="172078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42" name="그림 3">
            <a:extLst>
              <a:ext uri="{FF2B5EF4-FFF2-40B4-BE49-F238E27FC236}">
                <a16:creationId xmlns:a16="http://schemas.microsoft.com/office/drawing/2014/main" id="{16984AC1-41C4-E5EE-D30F-E81A26221BA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97504" y="23536570"/>
            <a:ext cx="172078" cy="8011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86774</xdr:colOff>
      <xdr:row>22</xdr:row>
      <xdr:rowOff>261674</xdr:rowOff>
    </xdr:from>
    <xdr:to>
      <xdr:col>1</xdr:col>
      <xdr:colOff>1318848</xdr:colOff>
      <xdr:row>22</xdr:row>
      <xdr:rowOff>1024931</xdr:rowOff>
    </xdr:to>
    <xdr:pic>
      <xdr:nvPicPr>
        <xdr:cNvPr id="243" name="image51.png">
          <a:extLst>
            <a:ext uri="{FF2B5EF4-FFF2-40B4-BE49-F238E27FC236}">
              <a16:creationId xmlns:a16="http://schemas.microsoft.com/office/drawing/2014/main" id="{9A5E4029-157A-4E32-8365-1A539BC9C1C4}"/>
            </a:ext>
          </a:extLst>
        </xdr:cNvPr>
        <xdr:cNvPicPr/>
      </xdr:nvPicPr>
      <xdr:blipFill rotWithShape="1">
        <a:blip xmlns:r="http://schemas.openxmlformats.org/officeDocument/2006/relationships" r:embed="rId78"/>
        <a:stretch>
          <a:fillRect/>
        </a:stretch>
      </xdr:blipFill>
      <xdr:spPr>
        <a:xfrm>
          <a:off x="683395" y="24880136"/>
          <a:ext cx="1232074" cy="763257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711759</xdr:colOff>
      <xdr:row>24</xdr:row>
      <xdr:rowOff>136072</xdr:rowOff>
    </xdr:from>
    <xdr:to>
      <xdr:col>1</xdr:col>
      <xdr:colOff>1237436</xdr:colOff>
      <xdr:row>24</xdr:row>
      <xdr:rowOff>1126630</xdr:rowOff>
    </xdr:to>
    <xdr:pic>
      <xdr:nvPicPr>
        <xdr:cNvPr id="244" name="그림 243">
          <a:extLst>
            <a:ext uri="{FF2B5EF4-FFF2-40B4-BE49-F238E27FC236}">
              <a16:creationId xmlns:a16="http://schemas.microsoft.com/office/drawing/2014/main" id="{DC77DEC5-973D-56C2-0C8B-F5CE473B8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308380" y="27161951"/>
          <a:ext cx="521867" cy="994368"/>
        </a:xfrm>
        <a:prstGeom prst="rect">
          <a:avLst/>
        </a:prstGeom>
      </xdr:spPr>
    </xdr:pic>
    <xdr:clientData/>
  </xdr:twoCellAnchor>
  <xdr:twoCellAnchor editAs="oneCell">
    <xdr:from>
      <xdr:col>1</xdr:col>
      <xdr:colOff>198872</xdr:colOff>
      <xdr:row>24</xdr:row>
      <xdr:rowOff>175295</xdr:rowOff>
    </xdr:from>
    <xdr:to>
      <xdr:col>1</xdr:col>
      <xdr:colOff>707947</xdr:colOff>
      <xdr:row>24</xdr:row>
      <xdr:rowOff>1084616</xdr:rowOff>
    </xdr:to>
    <xdr:pic>
      <xdr:nvPicPr>
        <xdr:cNvPr id="245" name="그림 1">
          <a:extLst>
            <a:ext uri="{FF2B5EF4-FFF2-40B4-BE49-F238E27FC236}">
              <a16:creationId xmlns:a16="http://schemas.microsoft.com/office/drawing/2014/main" id="{A540827C-B27A-451C-A35C-851F3A03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493" y="27201174"/>
          <a:ext cx="512885" cy="918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66800</xdr:colOff>
      <xdr:row>25</xdr:row>
      <xdr:rowOff>249567</xdr:rowOff>
    </xdr:from>
    <xdr:ext cx="644960" cy="747998"/>
    <xdr:pic>
      <xdr:nvPicPr>
        <xdr:cNvPr id="246" name="그림 2">
          <a:extLst>
            <a:ext uri="{FF2B5EF4-FFF2-40B4-BE49-F238E27FC236}">
              <a16:creationId xmlns:a16="http://schemas.microsoft.com/office/drawing/2014/main" id="{A67EA6C8-98B8-421B-AAAE-A6620A8B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421" y="28479155"/>
          <a:ext cx="644960" cy="747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711757</xdr:colOff>
      <xdr:row>25</xdr:row>
      <xdr:rowOff>251208</xdr:rowOff>
    </xdr:from>
    <xdr:to>
      <xdr:col>1</xdr:col>
      <xdr:colOff>1350811</xdr:colOff>
      <xdr:row>25</xdr:row>
      <xdr:rowOff>971615</xdr:rowOff>
    </xdr:to>
    <xdr:pic>
      <xdr:nvPicPr>
        <xdr:cNvPr id="248" name="그림 3">
          <a:extLst>
            <a:ext uri="{FF2B5EF4-FFF2-40B4-BE49-F238E27FC236}">
              <a16:creationId xmlns:a16="http://schemas.microsoft.com/office/drawing/2014/main" id="{9825CEFC-3C0E-4652-9E95-A9707C97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378" y="28480796"/>
          <a:ext cx="652389" cy="716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146619</xdr:colOff>
      <xdr:row>26</xdr:row>
      <xdr:rowOff>394113</xdr:rowOff>
    </xdr:from>
    <xdr:ext cx="546446" cy="552816"/>
    <xdr:pic>
      <xdr:nvPicPr>
        <xdr:cNvPr id="250" name="그림 8">
          <a:extLst>
            <a:ext uri="{FF2B5EF4-FFF2-40B4-BE49-F238E27FC236}">
              <a16:creationId xmlns:a16="http://schemas.microsoft.com/office/drawing/2014/main" id="{63CC8961-96AD-441C-A797-462BB8FD8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240" y="29827410"/>
          <a:ext cx="546446" cy="552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759102</xdr:colOff>
      <xdr:row>26</xdr:row>
      <xdr:rowOff>387280</xdr:rowOff>
    </xdr:from>
    <xdr:ext cx="564776" cy="557136"/>
    <xdr:pic>
      <xdr:nvPicPr>
        <xdr:cNvPr id="251" name="그림 7">
          <a:extLst>
            <a:ext uri="{FF2B5EF4-FFF2-40B4-BE49-F238E27FC236}">
              <a16:creationId xmlns:a16="http://schemas.microsoft.com/office/drawing/2014/main" id="{DEC2BC75-23A6-4289-99CA-B7A04972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5723" y="29820577"/>
          <a:ext cx="564776" cy="55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62802</xdr:colOff>
      <xdr:row>27</xdr:row>
      <xdr:rowOff>272142</xdr:rowOff>
    </xdr:from>
    <xdr:ext cx="644960" cy="747998"/>
    <xdr:pic>
      <xdr:nvPicPr>
        <xdr:cNvPr id="258" name="그림 2">
          <a:extLst>
            <a:ext uri="{FF2B5EF4-FFF2-40B4-BE49-F238E27FC236}">
              <a16:creationId xmlns:a16="http://schemas.microsoft.com/office/drawing/2014/main" id="{87F042BA-E069-47B2-A7ED-87861770D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23" y="30909147"/>
          <a:ext cx="644960" cy="747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707759</xdr:colOff>
      <xdr:row>27</xdr:row>
      <xdr:rowOff>273783</xdr:rowOff>
    </xdr:from>
    <xdr:to>
      <xdr:col>1</xdr:col>
      <xdr:colOff>1356338</xdr:colOff>
      <xdr:row>27</xdr:row>
      <xdr:rowOff>990380</xdr:rowOff>
    </xdr:to>
    <xdr:pic>
      <xdr:nvPicPr>
        <xdr:cNvPr id="260" name="그림 3">
          <a:extLst>
            <a:ext uri="{FF2B5EF4-FFF2-40B4-BE49-F238E27FC236}">
              <a16:creationId xmlns:a16="http://schemas.microsoft.com/office/drawing/2014/main" id="{7809345E-B5F2-4BF1-8C8E-A357ED16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380" y="30910788"/>
          <a:ext cx="652389" cy="716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142013</xdr:colOff>
      <xdr:row>28</xdr:row>
      <xdr:rowOff>358107</xdr:rowOff>
    </xdr:from>
    <xdr:ext cx="546446" cy="552816"/>
    <xdr:pic>
      <xdr:nvPicPr>
        <xdr:cNvPr id="261" name="그림 8">
          <a:extLst>
            <a:ext uri="{FF2B5EF4-FFF2-40B4-BE49-F238E27FC236}">
              <a16:creationId xmlns:a16="http://schemas.microsoft.com/office/drawing/2014/main" id="{E26452EE-515D-45C2-BD24-9EFFA77A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634" y="32209288"/>
          <a:ext cx="546446" cy="552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754496</xdr:colOff>
      <xdr:row>28</xdr:row>
      <xdr:rowOff>351274</xdr:rowOff>
    </xdr:from>
    <xdr:ext cx="564776" cy="557136"/>
    <xdr:pic>
      <xdr:nvPicPr>
        <xdr:cNvPr id="262" name="그림 7">
          <a:extLst>
            <a:ext uri="{FF2B5EF4-FFF2-40B4-BE49-F238E27FC236}">
              <a16:creationId xmlns:a16="http://schemas.microsoft.com/office/drawing/2014/main" id="{93443E9C-FF14-4A37-8A6A-2886B5A4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117" y="32202455"/>
          <a:ext cx="564776" cy="55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261676</xdr:colOff>
      <xdr:row>29</xdr:row>
      <xdr:rowOff>130047</xdr:rowOff>
    </xdr:from>
    <xdr:to>
      <xdr:col>1</xdr:col>
      <xdr:colOff>1123783</xdr:colOff>
      <xdr:row>29</xdr:row>
      <xdr:rowOff>1046605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8DF66BF7-756B-0B37-9F9A-03521260C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858297" y="33195404"/>
          <a:ext cx="858297" cy="920368"/>
        </a:xfrm>
        <a:prstGeom prst="rect">
          <a:avLst/>
        </a:prstGeom>
      </xdr:spPr>
    </xdr:pic>
    <xdr:clientData/>
  </xdr:twoCellAnchor>
  <xdr:twoCellAnchor>
    <xdr:from>
      <xdr:col>1</xdr:col>
      <xdr:colOff>120371</xdr:colOff>
      <xdr:row>30</xdr:row>
      <xdr:rowOff>198872</xdr:rowOff>
    </xdr:from>
    <xdr:to>
      <xdr:col>1</xdr:col>
      <xdr:colOff>1308379</xdr:colOff>
      <xdr:row>30</xdr:row>
      <xdr:rowOff>1146453</xdr:rowOff>
    </xdr:to>
    <xdr:pic>
      <xdr:nvPicPr>
        <xdr:cNvPr id="266" name="image33.png">
          <a:extLst>
            <a:ext uri="{FF2B5EF4-FFF2-40B4-BE49-F238E27FC236}">
              <a16:creationId xmlns:a16="http://schemas.microsoft.com/office/drawing/2014/main" id="{B80E1E62-454D-478E-93F6-B4E2C93CEB6D}"/>
            </a:ext>
          </a:extLst>
        </xdr:cNvPr>
        <xdr:cNvPicPr/>
      </xdr:nvPicPr>
      <xdr:blipFill rotWithShape="1">
        <a:blip xmlns:r="http://schemas.openxmlformats.org/officeDocument/2006/relationships" r:embed="rId45"/>
        <a:stretch>
          <a:fillRect/>
        </a:stretch>
      </xdr:blipFill>
      <xdr:spPr>
        <a:xfrm>
          <a:off x="716992" y="34467938"/>
          <a:ext cx="1188008" cy="947581"/>
        </a:xfrm>
        <a:prstGeom prst="rect">
          <a:avLst/>
        </a:prstGeom>
        <a:noFill/>
      </xdr:spPr>
    </xdr:pic>
    <xdr:clientData fLocksWithSheet="0"/>
  </xdr:twoCellAnchor>
  <xdr:oneCellAnchor>
    <xdr:from>
      <xdr:col>1</xdr:col>
      <xdr:colOff>177497</xdr:colOff>
      <xdr:row>31</xdr:row>
      <xdr:rowOff>168235</xdr:rowOff>
    </xdr:from>
    <xdr:ext cx="1068079" cy="878354"/>
    <xdr:pic>
      <xdr:nvPicPr>
        <xdr:cNvPr id="267" name="그림 1">
          <a:extLst>
            <a:ext uri="{FF2B5EF4-FFF2-40B4-BE49-F238E27FC236}">
              <a16:creationId xmlns:a16="http://schemas.microsoft.com/office/drawing/2014/main" id="{D9B98B90-905F-4C17-B35C-6AA3C543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118" y="35808482"/>
          <a:ext cx="1068079" cy="878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333690</xdr:colOff>
      <xdr:row>32</xdr:row>
      <xdr:rowOff>125603</xdr:rowOff>
    </xdr:from>
    <xdr:to>
      <xdr:col>1</xdr:col>
      <xdr:colOff>1078105</xdr:colOff>
      <xdr:row>32</xdr:row>
      <xdr:rowOff>1131695</xdr:rowOff>
    </xdr:to>
    <xdr:pic>
      <xdr:nvPicPr>
        <xdr:cNvPr id="268" name="image40.png">
          <a:extLst>
            <a:ext uri="{FF2B5EF4-FFF2-40B4-BE49-F238E27FC236}">
              <a16:creationId xmlns:a16="http://schemas.microsoft.com/office/drawing/2014/main" id="{F01B038A-94C6-4A86-8476-684DFD7DC094}"/>
            </a:ext>
          </a:extLst>
        </xdr:cNvPr>
        <xdr:cNvPicPr/>
      </xdr:nvPicPr>
      <xdr:blipFill rotWithShape="1">
        <a:blip xmlns:r="http://schemas.openxmlformats.org/officeDocument/2006/relationships" r:embed="rId88"/>
        <a:stretch>
          <a:fillRect/>
        </a:stretch>
      </xdr:blipFill>
      <xdr:spPr>
        <a:xfrm>
          <a:off x="930311" y="36969559"/>
          <a:ext cx="744415" cy="1006092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282086</xdr:colOff>
      <xdr:row>33</xdr:row>
      <xdr:rowOff>136072</xdr:rowOff>
    </xdr:from>
    <xdr:to>
      <xdr:col>1</xdr:col>
      <xdr:colOff>1057171</xdr:colOff>
      <xdr:row>33</xdr:row>
      <xdr:rowOff>1099040</xdr:rowOff>
    </xdr:to>
    <xdr:pic>
      <xdr:nvPicPr>
        <xdr:cNvPr id="269" name="image36.png">
          <a:extLst>
            <a:ext uri="{FF2B5EF4-FFF2-40B4-BE49-F238E27FC236}">
              <a16:creationId xmlns:a16="http://schemas.microsoft.com/office/drawing/2014/main" id="{1DC6BF10-C72A-4222-A6D8-464DF9186555}"/>
            </a:ext>
          </a:extLst>
        </xdr:cNvPr>
        <xdr:cNvPicPr/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878707" y="38194204"/>
          <a:ext cx="775085" cy="962968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234355</xdr:colOff>
      <xdr:row>34</xdr:row>
      <xdr:rowOff>115136</xdr:rowOff>
    </xdr:from>
    <xdr:to>
      <xdr:col>1</xdr:col>
      <xdr:colOff>1109504</xdr:colOff>
      <xdr:row>34</xdr:row>
      <xdr:rowOff>1125624</xdr:rowOff>
    </xdr:to>
    <xdr:pic>
      <xdr:nvPicPr>
        <xdr:cNvPr id="270" name="image37.png">
          <a:extLst>
            <a:ext uri="{FF2B5EF4-FFF2-40B4-BE49-F238E27FC236}">
              <a16:creationId xmlns:a16="http://schemas.microsoft.com/office/drawing/2014/main" id="{910D8EA7-0DCC-46E5-A39A-347D8337571C}"/>
            </a:ext>
          </a:extLst>
        </xdr:cNvPr>
        <xdr:cNvPicPr/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830976" y="39376977"/>
          <a:ext cx="875149" cy="101048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345412</xdr:colOff>
      <xdr:row>37</xdr:row>
      <xdr:rowOff>83737</xdr:rowOff>
    </xdr:from>
    <xdr:to>
      <xdr:col>1</xdr:col>
      <xdr:colOff>1025770</xdr:colOff>
      <xdr:row>37</xdr:row>
      <xdr:rowOff>1083279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5B569332-352E-077B-1C33-528ED23AF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942033" y="42956704"/>
          <a:ext cx="680358" cy="995732"/>
        </a:xfrm>
        <a:prstGeom prst="rect">
          <a:avLst/>
        </a:prstGeom>
      </xdr:spPr>
    </xdr:pic>
    <xdr:clientData/>
  </xdr:twoCellAnchor>
  <xdr:twoCellAnchor editAs="oneCell">
    <xdr:from>
      <xdr:col>1</xdr:col>
      <xdr:colOff>355879</xdr:colOff>
      <xdr:row>38</xdr:row>
      <xdr:rowOff>62803</xdr:rowOff>
    </xdr:from>
    <xdr:to>
      <xdr:col>1</xdr:col>
      <xdr:colOff>1082869</xdr:colOff>
      <xdr:row>38</xdr:row>
      <xdr:rowOff>1126630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B2AF5753-401D-193D-1915-8CBA29884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952500" y="44139479"/>
          <a:ext cx="723180" cy="1067637"/>
        </a:xfrm>
        <a:prstGeom prst="rect">
          <a:avLst/>
        </a:prstGeom>
      </xdr:spPr>
    </xdr:pic>
    <xdr:clientData/>
  </xdr:twoCellAnchor>
  <xdr:twoCellAnchor editAs="oneCell">
    <xdr:from>
      <xdr:col>1</xdr:col>
      <xdr:colOff>261678</xdr:colOff>
      <xdr:row>39</xdr:row>
      <xdr:rowOff>303543</xdr:rowOff>
    </xdr:from>
    <xdr:to>
      <xdr:col>1</xdr:col>
      <xdr:colOff>1202746</xdr:colOff>
      <xdr:row>39</xdr:row>
      <xdr:rowOff>987862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50BCF832-D643-4AA6-C36B-17E6A4B44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858299" y="45583928"/>
          <a:ext cx="952498" cy="684319"/>
        </a:xfrm>
        <a:prstGeom prst="rect">
          <a:avLst/>
        </a:prstGeom>
      </xdr:spPr>
    </xdr:pic>
    <xdr:clientData/>
  </xdr:twoCellAnchor>
  <xdr:oneCellAnchor>
    <xdr:from>
      <xdr:col>1</xdr:col>
      <xdr:colOff>354204</xdr:colOff>
      <xdr:row>40</xdr:row>
      <xdr:rowOff>203881</xdr:rowOff>
    </xdr:from>
    <xdr:ext cx="744834" cy="841987"/>
    <xdr:pic>
      <xdr:nvPicPr>
        <xdr:cNvPr id="275" name="그림 2">
          <a:extLst>
            <a:ext uri="{FF2B5EF4-FFF2-40B4-BE49-F238E27FC236}">
              <a16:creationId xmlns:a16="http://schemas.microsoft.com/office/drawing/2014/main" id="{1BC7ABA9-CF81-4444-B2A2-B17FEA805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25" y="46687974"/>
          <a:ext cx="744834" cy="841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533821</xdr:colOff>
      <xdr:row>41</xdr:row>
      <xdr:rowOff>81415</xdr:rowOff>
    </xdr:from>
    <xdr:to>
      <xdr:col>1</xdr:col>
      <xdr:colOff>910633</xdr:colOff>
      <xdr:row>41</xdr:row>
      <xdr:rowOff>1163191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97FFFCDB-DEBC-11CA-3703-1C905F12B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130442" y="47769217"/>
          <a:ext cx="376812" cy="1072251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43</xdr:row>
      <xdr:rowOff>0</xdr:rowOff>
    </xdr:from>
    <xdr:to>
      <xdr:col>1</xdr:col>
      <xdr:colOff>1028700</xdr:colOff>
      <xdr:row>43</xdr:row>
      <xdr:rowOff>0</xdr:rowOff>
    </xdr:to>
    <xdr:pic>
      <xdr:nvPicPr>
        <xdr:cNvPr id="277" name="image25.png" hidden="1">
          <a:extLst>
            <a:ext uri="{FF2B5EF4-FFF2-40B4-BE49-F238E27FC236}">
              <a16:creationId xmlns:a16="http://schemas.microsoft.com/office/drawing/2014/main" id="{83EA92B4-B57B-4BB7-AE91-39B9942F179C}"/>
            </a:ext>
          </a:extLst>
        </xdr:cNvPr>
        <xdr:cNvPicPr/>
      </xdr:nvPicPr>
      <xdr:blipFill rotWithShape="1">
        <a:blip xmlns:r="http://schemas.openxmlformats.org/officeDocument/2006/relationships" r:embed="rId72"/>
        <a:stretch>
          <a:fillRect/>
        </a:stretch>
      </xdr:blipFill>
      <xdr:spPr>
        <a:xfrm>
          <a:off x="653771" y="62488187"/>
          <a:ext cx="9715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44</xdr:row>
      <xdr:rowOff>0</xdr:rowOff>
    </xdr:from>
    <xdr:to>
      <xdr:col>1</xdr:col>
      <xdr:colOff>1028700</xdr:colOff>
      <xdr:row>44</xdr:row>
      <xdr:rowOff>0</xdr:rowOff>
    </xdr:to>
    <xdr:pic>
      <xdr:nvPicPr>
        <xdr:cNvPr id="280" name="image26.png" hidden="1">
          <a:extLst>
            <a:ext uri="{FF2B5EF4-FFF2-40B4-BE49-F238E27FC236}">
              <a16:creationId xmlns:a16="http://schemas.microsoft.com/office/drawing/2014/main" id="{C3973A6D-870F-4310-8006-A25EFB6D33CD}"/>
            </a:ext>
          </a:extLst>
        </xdr:cNvPr>
        <xdr:cNvPicPr/>
      </xdr:nvPicPr>
      <xdr:blipFill rotWithShape="1">
        <a:blip xmlns:r="http://schemas.openxmlformats.org/officeDocument/2006/relationships" r:embed="rId94"/>
        <a:stretch>
          <a:fillRect/>
        </a:stretch>
      </xdr:blipFill>
      <xdr:spPr>
        <a:xfrm>
          <a:off x="653771" y="63587225"/>
          <a:ext cx="9715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44</xdr:row>
      <xdr:rowOff>0</xdr:rowOff>
    </xdr:from>
    <xdr:to>
      <xdr:col>1</xdr:col>
      <xdr:colOff>1028700</xdr:colOff>
      <xdr:row>44</xdr:row>
      <xdr:rowOff>0</xdr:rowOff>
    </xdr:to>
    <xdr:pic>
      <xdr:nvPicPr>
        <xdr:cNvPr id="281" name="image27.png" hidden="1">
          <a:extLst>
            <a:ext uri="{FF2B5EF4-FFF2-40B4-BE49-F238E27FC236}">
              <a16:creationId xmlns:a16="http://schemas.microsoft.com/office/drawing/2014/main" id="{8BDC7B7C-C21F-4286-B941-6C79FBAFFD5A}"/>
            </a:ext>
          </a:extLst>
        </xdr:cNvPr>
        <xdr:cNvPicPr/>
      </xdr:nvPicPr>
      <xdr:blipFill rotWithShape="1">
        <a:blip xmlns:r="http://schemas.openxmlformats.org/officeDocument/2006/relationships" r:embed="rId95"/>
        <a:stretch>
          <a:fillRect/>
        </a:stretch>
      </xdr:blipFill>
      <xdr:spPr>
        <a:xfrm>
          <a:off x="653771" y="63587225"/>
          <a:ext cx="971550" cy="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43</xdr:row>
      <xdr:rowOff>0</xdr:rowOff>
    </xdr:from>
    <xdr:to>
      <xdr:col>1</xdr:col>
      <xdr:colOff>1162050</xdr:colOff>
      <xdr:row>43</xdr:row>
      <xdr:rowOff>0</xdr:rowOff>
    </xdr:to>
    <xdr:pic>
      <xdr:nvPicPr>
        <xdr:cNvPr id="282" name="image29.png" hidden="1">
          <a:extLst>
            <a:ext uri="{FF2B5EF4-FFF2-40B4-BE49-F238E27FC236}">
              <a16:creationId xmlns:a16="http://schemas.microsoft.com/office/drawing/2014/main" id="{058AB752-BF3B-4D85-8E28-E2185385AA35}"/>
            </a:ext>
          </a:extLst>
        </xdr:cNvPr>
        <xdr:cNvPicPr/>
      </xdr:nvPicPr>
      <xdr:blipFill rotWithShape="1">
        <a:blip xmlns:r="http://schemas.openxmlformats.org/officeDocument/2006/relationships" r:embed="rId96"/>
        <a:stretch>
          <a:fillRect/>
        </a:stretch>
      </xdr:blipFill>
      <xdr:spPr>
        <a:xfrm>
          <a:off x="653771" y="62488187"/>
          <a:ext cx="1104900" cy="0"/>
        </a:xfrm>
        <a:prstGeom prst="rect">
          <a:avLst/>
        </a:prstGeom>
        <a:noFill/>
      </xdr:spPr>
    </xdr:pic>
    <xdr:clientData fLocksWithSheet="0"/>
  </xdr:twoCellAnchor>
  <xdr:oneCellAnchor>
    <xdr:from>
      <xdr:col>1</xdr:col>
      <xdr:colOff>529202</xdr:colOff>
      <xdr:row>42</xdr:row>
      <xdr:rowOff>83736</xdr:rowOff>
    </xdr:from>
    <xdr:ext cx="343438" cy="1068476"/>
    <xdr:pic>
      <xdr:nvPicPr>
        <xdr:cNvPr id="283" name="그림 7">
          <a:extLst>
            <a:ext uri="{FF2B5EF4-FFF2-40B4-BE49-F238E27FC236}">
              <a16:creationId xmlns:a16="http://schemas.microsoft.com/office/drawing/2014/main" id="{6FF643FC-09D3-48C9-8C27-8147EE2F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23" y="48975247"/>
          <a:ext cx="343438" cy="1068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503630</xdr:colOff>
      <xdr:row>43</xdr:row>
      <xdr:rowOff>31402</xdr:rowOff>
    </xdr:from>
    <xdr:ext cx="446673" cy="1152630"/>
    <xdr:pic>
      <xdr:nvPicPr>
        <xdr:cNvPr id="284" name="그림 9">
          <a:extLst>
            <a:ext uri="{FF2B5EF4-FFF2-40B4-BE49-F238E27FC236}">
              <a16:creationId xmlns:a16="http://schemas.microsoft.com/office/drawing/2014/main" id="{9A36F23A-4D0F-43E9-9E9C-AEAA114A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251" y="50126622"/>
          <a:ext cx="446673" cy="1152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318273</xdr:colOff>
      <xdr:row>44</xdr:row>
      <xdr:rowOff>158261</xdr:rowOff>
    </xdr:from>
    <xdr:ext cx="801699" cy="881869"/>
    <xdr:pic>
      <xdr:nvPicPr>
        <xdr:cNvPr id="286" name="그림 4">
          <a:extLst>
            <a:ext uri="{FF2B5EF4-FFF2-40B4-BE49-F238E27FC236}">
              <a16:creationId xmlns:a16="http://schemas.microsoft.com/office/drawing/2014/main" id="{EB94F956-CDF2-4BF9-9810-4E7D56A3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894" y="51457190"/>
          <a:ext cx="801699" cy="881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279678</xdr:colOff>
      <xdr:row>45</xdr:row>
      <xdr:rowOff>240741</xdr:rowOff>
    </xdr:from>
    <xdr:ext cx="880682" cy="777073"/>
    <xdr:pic>
      <xdr:nvPicPr>
        <xdr:cNvPr id="287" name="그림 11">
          <a:extLst>
            <a:ext uri="{FF2B5EF4-FFF2-40B4-BE49-F238E27FC236}">
              <a16:creationId xmlns:a16="http://schemas.microsoft.com/office/drawing/2014/main" id="{9C17CEAA-035A-480F-B9F4-5A7A31B4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299" y="52743378"/>
          <a:ext cx="880682" cy="777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209342</xdr:colOff>
      <xdr:row>46</xdr:row>
      <xdr:rowOff>157005</xdr:rowOff>
    </xdr:from>
    <xdr:to>
      <xdr:col>1</xdr:col>
      <xdr:colOff>1236137</xdr:colOff>
      <xdr:row>46</xdr:row>
      <xdr:rowOff>1086645</xdr:rowOff>
    </xdr:to>
    <xdr:pic>
      <xdr:nvPicPr>
        <xdr:cNvPr id="288" name="그림 1">
          <a:extLst>
            <a:ext uri="{FF2B5EF4-FFF2-40B4-BE49-F238E27FC236}">
              <a16:creationId xmlns:a16="http://schemas.microsoft.com/office/drawing/2014/main" id="{B72F81C3-8FDF-4858-893B-7C4F9633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963" y="53863351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269400</xdr:colOff>
      <xdr:row>49</xdr:row>
      <xdr:rowOff>130096</xdr:rowOff>
    </xdr:from>
    <xdr:ext cx="902908" cy="966830"/>
    <xdr:pic>
      <xdr:nvPicPr>
        <xdr:cNvPr id="289" name="그림 4">
          <a:extLst>
            <a:ext uri="{FF2B5EF4-FFF2-40B4-BE49-F238E27FC236}">
              <a16:creationId xmlns:a16="http://schemas.microsoft.com/office/drawing/2014/main" id="{52A62DBA-3C1C-4A3F-99D3-70F61073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021" y="57468503"/>
          <a:ext cx="902908" cy="966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502418</xdr:colOff>
      <xdr:row>51</xdr:row>
      <xdr:rowOff>73270</xdr:rowOff>
    </xdr:from>
    <xdr:to>
      <xdr:col>1</xdr:col>
      <xdr:colOff>857541</xdr:colOff>
      <xdr:row>51</xdr:row>
      <xdr:rowOff>1158994</xdr:rowOff>
    </xdr:to>
    <xdr:pic>
      <xdr:nvPicPr>
        <xdr:cNvPr id="290" name="그림 289">
          <a:extLst>
            <a:ext uri="{FF2B5EF4-FFF2-40B4-BE49-F238E27FC236}">
              <a16:creationId xmlns:a16="http://schemas.microsoft.com/office/drawing/2014/main" id="{B74269A1-4815-C981-A019-1A2729ED3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099039" y="59840028"/>
          <a:ext cx="351313" cy="1078104"/>
        </a:xfrm>
        <a:prstGeom prst="rect">
          <a:avLst/>
        </a:prstGeom>
      </xdr:spPr>
    </xdr:pic>
    <xdr:clientData/>
  </xdr:twoCellAnchor>
  <xdr:twoCellAnchor editAs="oneCell">
    <xdr:from>
      <xdr:col>1</xdr:col>
      <xdr:colOff>523352</xdr:colOff>
      <xdr:row>50</xdr:row>
      <xdr:rowOff>50038</xdr:rowOff>
    </xdr:from>
    <xdr:to>
      <xdr:col>1</xdr:col>
      <xdr:colOff>857355</xdr:colOff>
      <xdr:row>50</xdr:row>
      <xdr:rowOff>1182776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2E8A5292-DC85-46D4-F391-EC48F0972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119973" y="58602620"/>
          <a:ext cx="324478" cy="1132738"/>
        </a:xfrm>
        <a:prstGeom prst="rect">
          <a:avLst/>
        </a:prstGeom>
      </xdr:spPr>
    </xdr:pic>
    <xdr:clientData/>
  </xdr:twoCellAnchor>
  <xdr:oneCellAnchor>
    <xdr:from>
      <xdr:col>1</xdr:col>
      <xdr:colOff>406122</xdr:colOff>
      <xdr:row>53</xdr:row>
      <xdr:rowOff>59898</xdr:rowOff>
    </xdr:from>
    <xdr:ext cx="567311" cy="1079333"/>
    <xdr:pic>
      <xdr:nvPicPr>
        <xdr:cNvPr id="293" name="Picture 5">
          <a:extLst>
            <a:ext uri="{FF2B5EF4-FFF2-40B4-BE49-F238E27FC236}">
              <a16:creationId xmlns:a16="http://schemas.microsoft.com/office/drawing/2014/main" id="{3016FBB3-9C75-4FDD-97A2-25382FD5E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002743" y="62255008"/>
          <a:ext cx="567311" cy="1079333"/>
        </a:xfrm>
        <a:prstGeom prst="rect">
          <a:avLst/>
        </a:prstGeom>
      </xdr:spPr>
    </xdr:pic>
    <xdr:clientData/>
  </xdr:oneCellAnchor>
  <xdr:twoCellAnchor editAs="oneCell">
    <xdr:from>
      <xdr:col>1</xdr:col>
      <xdr:colOff>439614</xdr:colOff>
      <xdr:row>54</xdr:row>
      <xdr:rowOff>62955</xdr:rowOff>
    </xdr:from>
    <xdr:to>
      <xdr:col>1</xdr:col>
      <xdr:colOff>969624</xdr:colOff>
      <xdr:row>54</xdr:row>
      <xdr:rowOff>1159245</xdr:rowOff>
    </xdr:to>
    <xdr:pic>
      <xdr:nvPicPr>
        <xdr:cNvPr id="294" name="그림 6">
          <a:extLst>
            <a:ext uri="{FF2B5EF4-FFF2-40B4-BE49-F238E27FC236}">
              <a16:creationId xmlns:a16="http://schemas.microsoft.com/office/drawing/2014/main" id="{A8EE92A8-9C20-4441-BCA7-F6996121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235" y="63461774"/>
          <a:ext cx="533820" cy="10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157737</xdr:colOff>
      <xdr:row>57</xdr:row>
      <xdr:rowOff>146539</xdr:rowOff>
    </xdr:from>
    <xdr:to>
      <xdr:col>1</xdr:col>
      <xdr:colOff>1318846</xdr:colOff>
      <xdr:row>57</xdr:row>
      <xdr:rowOff>1109506</xdr:rowOff>
    </xdr:to>
    <xdr:pic>
      <xdr:nvPicPr>
        <xdr:cNvPr id="295" name="image9.png">
          <a:extLst>
            <a:ext uri="{FF2B5EF4-FFF2-40B4-BE49-F238E27FC236}">
              <a16:creationId xmlns:a16="http://schemas.microsoft.com/office/drawing/2014/main" id="{8A498704-4D40-409F-96BE-A002E3C24342}"/>
            </a:ext>
          </a:extLst>
        </xdr:cNvPr>
        <xdr:cNvPicPr/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754358" y="67156484"/>
          <a:ext cx="1161109" cy="962967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251209</xdr:colOff>
      <xdr:row>55</xdr:row>
      <xdr:rowOff>177939</xdr:rowOff>
    </xdr:from>
    <xdr:to>
      <xdr:col>1</xdr:col>
      <xdr:colOff>1139397</xdr:colOff>
      <xdr:row>55</xdr:row>
      <xdr:rowOff>1049572</xdr:rowOff>
    </xdr:to>
    <xdr:pic>
      <xdr:nvPicPr>
        <xdr:cNvPr id="296" name="그림 3">
          <a:extLst>
            <a:ext uri="{FF2B5EF4-FFF2-40B4-BE49-F238E27FC236}">
              <a16:creationId xmlns:a16="http://schemas.microsoft.com/office/drawing/2014/main" id="{97C6194A-DCF1-4803-A718-A0FCAD319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830" y="64780466"/>
          <a:ext cx="888188" cy="8582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261676</xdr:colOff>
      <xdr:row>56</xdr:row>
      <xdr:rowOff>188406</xdr:rowOff>
    </xdr:from>
    <xdr:to>
      <xdr:col>1</xdr:col>
      <xdr:colOff>1122073</xdr:colOff>
      <xdr:row>56</xdr:row>
      <xdr:rowOff>1044597</xdr:rowOff>
    </xdr:to>
    <xdr:pic>
      <xdr:nvPicPr>
        <xdr:cNvPr id="298" name="그림 1">
          <a:extLst>
            <a:ext uri="{FF2B5EF4-FFF2-40B4-BE49-F238E27FC236}">
              <a16:creationId xmlns:a16="http://schemas.microsoft.com/office/drawing/2014/main" id="{D0138E18-D889-4E5A-8A23-90B654FF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97" y="65994642"/>
          <a:ext cx="869922" cy="860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324477</xdr:colOff>
      <xdr:row>58</xdr:row>
      <xdr:rowOff>165905</xdr:rowOff>
    </xdr:from>
    <xdr:to>
      <xdr:col>1</xdr:col>
      <xdr:colOff>1120935</xdr:colOff>
      <xdr:row>58</xdr:row>
      <xdr:rowOff>1087773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F3A9BA89-A3C2-A454-9B97-544008444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921098" y="68379559"/>
          <a:ext cx="785028" cy="918058"/>
        </a:xfrm>
        <a:prstGeom prst="rect">
          <a:avLst/>
        </a:prstGeom>
      </xdr:spPr>
    </xdr:pic>
    <xdr:clientData/>
  </xdr:twoCellAnchor>
  <xdr:oneCellAnchor>
    <xdr:from>
      <xdr:col>1</xdr:col>
      <xdr:colOff>367472</xdr:colOff>
      <xdr:row>59</xdr:row>
      <xdr:rowOff>111964</xdr:rowOff>
    </xdr:from>
    <xdr:ext cx="710632" cy="995815"/>
    <xdr:pic>
      <xdr:nvPicPr>
        <xdr:cNvPr id="300" name="그림 1">
          <a:extLst>
            <a:ext uri="{FF2B5EF4-FFF2-40B4-BE49-F238E27FC236}">
              <a16:creationId xmlns:a16="http://schemas.microsoft.com/office/drawing/2014/main" id="{330958C2-DE8D-489F-8040-C719408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093" y="69529327"/>
          <a:ext cx="710632" cy="995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487584</xdr:colOff>
      <xdr:row>67</xdr:row>
      <xdr:rowOff>20934</xdr:rowOff>
    </xdr:from>
    <xdr:ext cx="355459" cy="1133604"/>
    <xdr:pic>
      <xdr:nvPicPr>
        <xdr:cNvPr id="303" name="그림 4">
          <a:extLst>
            <a:ext uri="{FF2B5EF4-FFF2-40B4-BE49-F238E27FC236}">
              <a16:creationId xmlns:a16="http://schemas.microsoft.com/office/drawing/2014/main" id="{E5014653-D983-4D92-89F2-3553F713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4" t="-2562" r="65135" b="2562"/>
        <a:stretch>
          <a:fillRect/>
        </a:stretch>
      </xdr:blipFill>
      <xdr:spPr bwMode="auto">
        <a:xfrm>
          <a:off x="1084205" y="79067967"/>
          <a:ext cx="355459" cy="11336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229741</xdr:colOff>
      <xdr:row>66</xdr:row>
      <xdr:rowOff>198874</xdr:rowOff>
    </xdr:from>
    <xdr:ext cx="920478" cy="830330"/>
    <xdr:pic>
      <xdr:nvPicPr>
        <xdr:cNvPr id="304" name="그림 36">
          <a:extLst>
            <a:ext uri="{FF2B5EF4-FFF2-40B4-BE49-F238E27FC236}">
              <a16:creationId xmlns:a16="http://schemas.microsoft.com/office/drawing/2014/main" id="{FCFE9CDE-8D7F-4AC5-922C-B820D462B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826362" y="78042198"/>
          <a:ext cx="920478" cy="830330"/>
        </a:xfrm>
        <a:prstGeom prst="rect">
          <a:avLst/>
        </a:prstGeom>
      </xdr:spPr>
    </xdr:pic>
    <xdr:clientData/>
  </xdr:oneCellAnchor>
  <xdr:oneCellAnchor>
    <xdr:from>
      <xdr:col>1</xdr:col>
      <xdr:colOff>375230</xdr:colOff>
      <xdr:row>64</xdr:row>
      <xdr:rowOff>64060</xdr:rowOff>
    </xdr:from>
    <xdr:ext cx="671473" cy="1132430"/>
    <xdr:pic>
      <xdr:nvPicPr>
        <xdr:cNvPr id="306" name="그림 14">
          <a:extLst>
            <a:ext uri="{FF2B5EF4-FFF2-40B4-BE49-F238E27FC236}">
              <a16:creationId xmlns:a16="http://schemas.microsoft.com/office/drawing/2014/main" id="{A1331787-5360-4156-8819-731C96FF8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971851" y="75499967"/>
          <a:ext cx="671473" cy="1132430"/>
        </a:xfrm>
        <a:prstGeom prst="rect">
          <a:avLst/>
        </a:prstGeom>
      </xdr:spPr>
    </xdr:pic>
    <xdr:clientData/>
  </xdr:oneCellAnchor>
  <xdr:oneCellAnchor>
    <xdr:from>
      <xdr:col>1</xdr:col>
      <xdr:colOff>503912</xdr:colOff>
      <xdr:row>68</xdr:row>
      <xdr:rowOff>26796</xdr:rowOff>
    </xdr:from>
    <xdr:ext cx="355459" cy="1133604"/>
    <xdr:pic>
      <xdr:nvPicPr>
        <xdr:cNvPr id="308" name="그림 4">
          <a:extLst>
            <a:ext uri="{FF2B5EF4-FFF2-40B4-BE49-F238E27FC236}">
              <a16:creationId xmlns:a16="http://schemas.microsoft.com/office/drawing/2014/main" id="{0569D4EA-6728-41C9-80F4-7F088452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4" t="-2562" r="65135" b="2562"/>
        <a:stretch>
          <a:fillRect/>
        </a:stretch>
      </xdr:blipFill>
      <xdr:spPr bwMode="auto">
        <a:xfrm>
          <a:off x="1100533" y="80277538"/>
          <a:ext cx="355459" cy="11336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481484</xdr:colOff>
      <xdr:row>69</xdr:row>
      <xdr:rowOff>70626</xdr:rowOff>
    </xdr:from>
    <xdr:to>
      <xdr:col>1</xdr:col>
      <xdr:colOff>910631</xdr:colOff>
      <xdr:row>69</xdr:row>
      <xdr:rowOff>1146317</xdr:rowOff>
    </xdr:to>
    <xdr:pic>
      <xdr:nvPicPr>
        <xdr:cNvPr id="309" name="그림 308">
          <a:extLst>
            <a:ext uri="{FF2B5EF4-FFF2-40B4-BE49-F238E27FC236}">
              <a16:creationId xmlns:a16="http://schemas.microsoft.com/office/drawing/2014/main" id="{A53A2C9F-B478-DAE1-D780-58575B030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078105" y="81525077"/>
          <a:ext cx="429147" cy="1075691"/>
        </a:xfrm>
        <a:prstGeom prst="rect">
          <a:avLst/>
        </a:prstGeom>
      </xdr:spPr>
    </xdr:pic>
    <xdr:clientData/>
  </xdr:twoCellAnchor>
  <xdr:twoCellAnchor editAs="oneCell">
    <xdr:from>
      <xdr:col>1</xdr:col>
      <xdr:colOff>460552</xdr:colOff>
      <xdr:row>63</xdr:row>
      <xdr:rowOff>137871</xdr:rowOff>
    </xdr:from>
    <xdr:to>
      <xdr:col>1</xdr:col>
      <xdr:colOff>932509</xdr:colOff>
      <xdr:row>63</xdr:row>
      <xdr:rowOff>1108358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6708BB2F-2F82-FF2A-3FF4-FCB69AA76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057173" y="74370069"/>
          <a:ext cx="481482" cy="970487"/>
        </a:xfrm>
        <a:prstGeom prst="rect">
          <a:avLst/>
        </a:prstGeom>
      </xdr:spPr>
    </xdr:pic>
    <xdr:clientData/>
  </xdr:twoCellAnchor>
  <xdr:oneCellAnchor>
    <xdr:from>
      <xdr:col>1</xdr:col>
      <xdr:colOff>381091</xdr:colOff>
      <xdr:row>65</xdr:row>
      <xdr:rowOff>38521</xdr:rowOff>
    </xdr:from>
    <xdr:ext cx="671473" cy="1132430"/>
    <xdr:pic>
      <xdr:nvPicPr>
        <xdr:cNvPr id="311" name="그림 14">
          <a:extLst>
            <a:ext uri="{FF2B5EF4-FFF2-40B4-BE49-F238E27FC236}">
              <a16:creationId xmlns:a16="http://schemas.microsoft.com/office/drawing/2014/main" id="{BE1DFF13-3D39-4C05-BF59-645FC5909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977712" y="76678136"/>
          <a:ext cx="671473" cy="1132430"/>
        </a:xfrm>
        <a:prstGeom prst="rect">
          <a:avLst/>
        </a:prstGeom>
      </xdr:spPr>
    </xdr:pic>
    <xdr:clientData/>
  </xdr:oneCellAnchor>
  <xdr:twoCellAnchor editAs="oneCell">
    <xdr:from>
      <xdr:col>1</xdr:col>
      <xdr:colOff>188406</xdr:colOff>
      <xdr:row>70</xdr:row>
      <xdr:rowOff>574246</xdr:rowOff>
    </xdr:from>
    <xdr:to>
      <xdr:col>1</xdr:col>
      <xdr:colOff>743533</xdr:colOff>
      <xdr:row>70</xdr:row>
      <xdr:rowOff>1126735</xdr:rowOff>
    </xdr:to>
    <xdr:pic>
      <xdr:nvPicPr>
        <xdr:cNvPr id="312" name="그림 311">
          <a:extLst>
            <a:ext uri="{FF2B5EF4-FFF2-40B4-BE49-F238E27FC236}">
              <a16:creationId xmlns:a16="http://schemas.microsoft.com/office/drawing/2014/main" id="{74DEB3CA-1DE2-2FDF-6A35-6116E5747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785027" y="83232405"/>
          <a:ext cx="551317" cy="563919"/>
        </a:xfrm>
        <a:prstGeom prst="rect">
          <a:avLst/>
        </a:prstGeom>
      </xdr:spPr>
    </xdr:pic>
    <xdr:clientData/>
  </xdr:twoCellAnchor>
  <xdr:twoCellAnchor editAs="oneCell">
    <xdr:from>
      <xdr:col>1</xdr:col>
      <xdr:colOff>858296</xdr:colOff>
      <xdr:row>70</xdr:row>
      <xdr:rowOff>62802</xdr:rowOff>
    </xdr:from>
    <xdr:to>
      <xdr:col>1</xdr:col>
      <xdr:colOff>1159613</xdr:colOff>
      <xdr:row>70</xdr:row>
      <xdr:rowOff>1162817</xdr:rowOff>
    </xdr:to>
    <xdr:pic>
      <xdr:nvPicPr>
        <xdr:cNvPr id="313" name="그림 312">
          <a:extLst>
            <a:ext uri="{FF2B5EF4-FFF2-40B4-BE49-F238E27FC236}">
              <a16:creationId xmlns:a16="http://schemas.microsoft.com/office/drawing/2014/main" id="{F001DB06-1A71-BF3C-9CD0-FBEEE7EEE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454917" y="82720961"/>
          <a:ext cx="293697" cy="1086680"/>
        </a:xfrm>
        <a:prstGeom prst="rect">
          <a:avLst/>
        </a:prstGeom>
      </xdr:spPr>
    </xdr:pic>
    <xdr:clientData/>
  </xdr:twoCellAnchor>
  <xdr:twoCellAnchor editAs="oneCell">
    <xdr:from>
      <xdr:col>1</xdr:col>
      <xdr:colOff>177939</xdr:colOff>
      <xdr:row>71</xdr:row>
      <xdr:rowOff>146539</xdr:rowOff>
    </xdr:from>
    <xdr:to>
      <xdr:col>1</xdr:col>
      <xdr:colOff>1235699</xdr:colOff>
      <xdr:row>71</xdr:row>
      <xdr:rowOff>1082730</xdr:rowOff>
    </xdr:to>
    <xdr:pic>
      <xdr:nvPicPr>
        <xdr:cNvPr id="314" name="그림 1">
          <a:extLst>
            <a:ext uri="{FF2B5EF4-FFF2-40B4-BE49-F238E27FC236}">
              <a16:creationId xmlns:a16="http://schemas.microsoft.com/office/drawing/2014/main" id="{C1E11AD4-8327-4234-BABD-40DACB58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560" y="84008407"/>
          <a:ext cx="1053950" cy="924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157005</xdr:colOff>
      <xdr:row>72</xdr:row>
      <xdr:rowOff>107079</xdr:rowOff>
    </xdr:from>
    <xdr:to>
      <xdr:col>1</xdr:col>
      <xdr:colOff>1309530</xdr:colOff>
      <xdr:row>72</xdr:row>
      <xdr:rowOff>1098515</xdr:rowOff>
    </xdr:to>
    <xdr:grpSp>
      <xdr:nvGrpSpPr>
        <xdr:cNvPr id="319" name="그룹 318">
          <a:extLst>
            <a:ext uri="{FF2B5EF4-FFF2-40B4-BE49-F238E27FC236}">
              <a16:creationId xmlns:a16="http://schemas.microsoft.com/office/drawing/2014/main" id="{07A164BF-7592-D035-44A1-22F2376C6CC1}"/>
            </a:ext>
          </a:extLst>
        </xdr:cNvPr>
        <xdr:cNvGrpSpPr/>
      </xdr:nvGrpSpPr>
      <xdr:grpSpPr>
        <a:xfrm>
          <a:off x="763141" y="84723715"/>
          <a:ext cx="1152525" cy="991436"/>
          <a:chOff x="743158" y="85193590"/>
          <a:chExt cx="1152525" cy="991436"/>
        </a:xfrm>
      </xdr:grpSpPr>
      <xdr:pic>
        <xdr:nvPicPr>
          <xdr:cNvPr id="316" name="그림 2">
            <a:extLst>
              <a:ext uri="{FF2B5EF4-FFF2-40B4-BE49-F238E27FC236}">
                <a16:creationId xmlns:a16="http://schemas.microsoft.com/office/drawing/2014/main" id="{1F8BCE09-042F-49A3-8B1F-5FE646FDC8C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33683" y="85201648"/>
            <a:ext cx="361950" cy="9752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7" name="그림 3">
            <a:extLst>
              <a:ext uri="{FF2B5EF4-FFF2-40B4-BE49-F238E27FC236}">
                <a16:creationId xmlns:a16="http://schemas.microsoft.com/office/drawing/2014/main" id="{8CAD86CF-FE1C-4674-9FEC-05AE141C87D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24208" y="85193590"/>
            <a:ext cx="371475" cy="9710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8" name="그림 4">
            <a:extLst>
              <a:ext uri="{FF2B5EF4-FFF2-40B4-BE49-F238E27FC236}">
                <a16:creationId xmlns:a16="http://schemas.microsoft.com/office/drawing/2014/main" id="{6393B638-59A4-409F-9D5B-87E53ACABAB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43158" y="85211050"/>
            <a:ext cx="361950" cy="97397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oneCellAnchor>
    <xdr:from>
      <xdr:col>1</xdr:col>
      <xdr:colOff>380724</xdr:colOff>
      <xdr:row>74</xdr:row>
      <xdr:rowOff>10467</xdr:rowOff>
    </xdr:from>
    <xdr:ext cx="594824" cy="1296711"/>
    <xdr:pic>
      <xdr:nvPicPr>
        <xdr:cNvPr id="320" name="Picture 45">
          <a:extLst>
            <a:ext uri="{FF2B5EF4-FFF2-40B4-BE49-F238E27FC236}">
              <a16:creationId xmlns:a16="http://schemas.microsoft.com/office/drawing/2014/main" id="{5E2918A0-9D48-469C-A43E-9CB0EC00D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345" y="86279753"/>
          <a:ext cx="594824" cy="1296711"/>
        </a:xfrm>
        <a:prstGeom prst="rect">
          <a:avLst/>
        </a:prstGeom>
      </xdr:spPr>
    </xdr:pic>
    <xdr:clientData/>
  </xdr:oneCellAnchor>
  <xdr:twoCellAnchor editAs="oneCell">
    <xdr:from>
      <xdr:col>1</xdr:col>
      <xdr:colOff>167473</xdr:colOff>
      <xdr:row>73</xdr:row>
      <xdr:rowOff>52336</xdr:rowOff>
    </xdr:from>
    <xdr:to>
      <xdr:col>1</xdr:col>
      <xdr:colOff>1317884</xdr:colOff>
      <xdr:row>73</xdr:row>
      <xdr:rowOff>1180909</xdr:rowOff>
    </xdr:to>
    <xdr:pic>
      <xdr:nvPicPr>
        <xdr:cNvPr id="321" name="그림 1">
          <a:extLst>
            <a:ext uri="{FF2B5EF4-FFF2-40B4-BE49-F238E27FC236}">
              <a16:creationId xmlns:a16="http://schemas.microsoft.com/office/drawing/2014/main" id="{7ACA20EC-CD6E-4F02-A1EC-0EF49FFC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094" y="86321622"/>
          <a:ext cx="1161841" cy="1128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240742</xdr:colOff>
      <xdr:row>60</xdr:row>
      <xdr:rowOff>162273</xdr:rowOff>
    </xdr:from>
    <xdr:to>
      <xdr:col>1</xdr:col>
      <xdr:colOff>1238920</xdr:colOff>
      <xdr:row>60</xdr:row>
      <xdr:rowOff>1046339</xdr:rowOff>
    </xdr:to>
    <xdr:pic>
      <xdr:nvPicPr>
        <xdr:cNvPr id="322" name="그림 1">
          <a:extLst>
            <a:ext uri="{FF2B5EF4-FFF2-40B4-BE49-F238E27FC236}">
              <a16:creationId xmlns:a16="http://schemas.microsoft.com/office/drawing/2014/main" id="{69A2E2BA-484D-4EDA-A486-27A8C85D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363" y="70783344"/>
          <a:ext cx="994368" cy="893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324479</xdr:colOff>
      <xdr:row>61</xdr:row>
      <xdr:rowOff>167472</xdr:rowOff>
    </xdr:from>
    <xdr:to>
      <xdr:col>1</xdr:col>
      <xdr:colOff>1084806</xdr:colOff>
      <xdr:row>61</xdr:row>
      <xdr:rowOff>1026409</xdr:rowOff>
    </xdr:to>
    <xdr:pic>
      <xdr:nvPicPr>
        <xdr:cNvPr id="323" name="그림 5">
          <a:extLst>
            <a:ext uri="{FF2B5EF4-FFF2-40B4-BE49-F238E27FC236}">
              <a16:creationId xmlns:a16="http://schemas.microsoft.com/office/drawing/2014/main" id="{AB39FA71-E62B-4CF6-A817-79C0CEE5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100" y="71992252"/>
          <a:ext cx="773662" cy="8589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177939</xdr:colOff>
      <xdr:row>62</xdr:row>
      <xdr:rowOff>230276</xdr:rowOff>
    </xdr:from>
    <xdr:to>
      <xdr:col>1</xdr:col>
      <xdr:colOff>1294725</xdr:colOff>
      <xdr:row>62</xdr:row>
      <xdr:rowOff>1026503</xdr:rowOff>
    </xdr:to>
    <xdr:pic>
      <xdr:nvPicPr>
        <xdr:cNvPr id="324" name="그림 5">
          <a:extLst>
            <a:ext uri="{FF2B5EF4-FFF2-40B4-BE49-F238E27FC236}">
              <a16:creationId xmlns:a16="http://schemas.microsoft.com/office/drawing/2014/main" id="{425D6BCC-D381-49B2-BE68-E9D03DEFA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560" y="73258765"/>
          <a:ext cx="1116786" cy="796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52</xdr:row>
      <xdr:rowOff>325532</xdr:rowOff>
    </xdr:from>
    <xdr:to>
      <xdr:col>1</xdr:col>
      <xdr:colOff>681157</xdr:colOff>
      <xdr:row>52</xdr:row>
      <xdr:rowOff>1100978</xdr:rowOff>
    </xdr:to>
    <xdr:pic>
      <xdr:nvPicPr>
        <xdr:cNvPr id="5" name="그림 7">
          <a:extLst>
            <a:ext uri="{FF2B5EF4-FFF2-40B4-BE49-F238E27FC236}">
              <a16:creationId xmlns:a16="http://schemas.microsoft.com/office/drawing/2014/main" id="{F15F26B5-DAB0-41CF-AEB3-CD791BFA7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714" y="61054211"/>
          <a:ext cx="300157" cy="775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691243</xdr:colOff>
      <xdr:row>52</xdr:row>
      <xdr:rowOff>149676</xdr:rowOff>
    </xdr:from>
    <xdr:to>
      <xdr:col>1</xdr:col>
      <xdr:colOff>1040074</xdr:colOff>
      <xdr:row>52</xdr:row>
      <xdr:rowOff>1087369</xdr:rowOff>
    </xdr:to>
    <xdr:pic>
      <xdr:nvPicPr>
        <xdr:cNvPr id="6" name="그림 8">
          <a:extLst>
            <a:ext uri="{FF2B5EF4-FFF2-40B4-BE49-F238E27FC236}">
              <a16:creationId xmlns:a16="http://schemas.microsoft.com/office/drawing/2014/main" id="{0C6AF92A-82FA-4309-B194-32E05DFF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9957" y="60878355"/>
          <a:ext cx="348831" cy="937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17</xdr:row>
      <xdr:rowOff>161925</xdr:rowOff>
    </xdr:from>
    <xdr:to>
      <xdr:col>10</xdr:col>
      <xdr:colOff>123825</xdr:colOff>
      <xdr:row>27</xdr:row>
      <xdr:rowOff>95250</xdr:rowOff>
    </xdr:to>
    <xdr:pic>
      <xdr:nvPicPr>
        <xdr:cNvPr id="2" name="image53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5410200" y="3562350"/>
          <a:ext cx="3171825" cy="193357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533400</xdr:colOff>
      <xdr:row>5</xdr:row>
      <xdr:rowOff>57150</xdr:rowOff>
    </xdr:from>
    <xdr:to>
      <xdr:col>5</xdr:col>
      <xdr:colOff>190500</xdr:colOff>
      <xdr:row>15</xdr:row>
      <xdr:rowOff>0</xdr:rowOff>
    </xdr:to>
    <xdr:pic>
      <xdr:nvPicPr>
        <xdr:cNvPr id="3" name="image54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33400" y="1057275"/>
          <a:ext cx="3086100" cy="1943100"/>
        </a:xfrm>
        <a:prstGeom prst="rect">
          <a:avLst/>
        </a:prstGeom>
        <a:noFill/>
      </xdr:spPr>
    </xdr:pic>
    <xdr:clientData fLocksWithSheet="0"/>
  </xdr:twoCellAnchor>
  <xdr:twoCellAnchor>
    <xdr:from>
      <xdr:col>7</xdr:col>
      <xdr:colOff>209550</xdr:colOff>
      <xdr:row>5</xdr:row>
      <xdr:rowOff>76200</xdr:rowOff>
    </xdr:from>
    <xdr:to>
      <xdr:col>10</xdr:col>
      <xdr:colOff>123825</xdr:colOff>
      <xdr:row>15</xdr:row>
      <xdr:rowOff>9525</xdr:rowOff>
    </xdr:to>
    <xdr:pic>
      <xdr:nvPicPr>
        <xdr:cNvPr id="4" name="image55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5410200" y="1076325"/>
          <a:ext cx="3171825" cy="193357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485775</xdr:colOff>
      <xdr:row>17</xdr:row>
      <xdr:rowOff>190500</xdr:rowOff>
    </xdr:from>
    <xdr:to>
      <xdr:col>5</xdr:col>
      <xdr:colOff>228600</xdr:colOff>
      <xdr:row>27</xdr:row>
      <xdr:rowOff>123825</xdr:rowOff>
    </xdr:to>
    <xdr:pic>
      <xdr:nvPicPr>
        <xdr:cNvPr id="5" name="image56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485775" y="3590925"/>
          <a:ext cx="3171825" cy="19335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0</xdr:colOff>
      <xdr:row>1</xdr:row>
      <xdr:rowOff>0</xdr:rowOff>
    </xdr:from>
    <xdr:to>
      <xdr:col>4</xdr:col>
      <xdr:colOff>228600</xdr:colOff>
      <xdr:row>3</xdr:row>
      <xdr:rowOff>133350</xdr:rowOff>
    </xdr:to>
    <xdr:pic>
      <xdr:nvPicPr>
        <xdr:cNvPr id="6" name="image57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685800" y="200025"/>
          <a:ext cx="2286000" cy="53340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571500</xdr:colOff>
      <xdr:row>31</xdr:row>
      <xdr:rowOff>28575</xdr:rowOff>
    </xdr:from>
    <xdr:to>
      <xdr:col>4</xdr:col>
      <xdr:colOff>28575</xdr:colOff>
      <xdr:row>33</xdr:row>
      <xdr:rowOff>161925</xdr:rowOff>
    </xdr:to>
    <xdr:pic>
      <xdr:nvPicPr>
        <xdr:cNvPr id="7" name="image58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571500" y="6229350"/>
          <a:ext cx="2200275" cy="5334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35</xdr:row>
      <xdr:rowOff>66675</xdr:rowOff>
    </xdr:from>
    <xdr:to>
      <xdr:col>5</xdr:col>
      <xdr:colOff>485775</xdr:colOff>
      <xdr:row>45</xdr:row>
      <xdr:rowOff>9525</xdr:rowOff>
    </xdr:to>
    <xdr:pic>
      <xdr:nvPicPr>
        <xdr:cNvPr id="8" name="image59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742950" y="7067550"/>
          <a:ext cx="3171825" cy="1943100"/>
        </a:xfrm>
        <a:prstGeom prst="rect">
          <a:avLst/>
        </a:prstGeom>
        <a:noFill/>
      </xdr:spPr>
    </xdr:pic>
    <xdr:clientData fLocksWithSheet="0"/>
  </xdr:twoCellAnchor>
  <xdr:twoCellAnchor>
    <xdr:from>
      <xdr:col>7</xdr:col>
      <xdr:colOff>600075</xdr:colOff>
      <xdr:row>35</xdr:row>
      <xdr:rowOff>133350</xdr:rowOff>
    </xdr:from>
    <xdr:to>
      <xdr:col>10</xdr:col>
      <xdr:colOff>428625</xdr:colOff>
      <xdr:row>45</xdr:row>
      <xdr:rowOff>66675</xdr:rowOff>
    </xdr:to>
    <xdr:pic>
      <xdr:nvPicPr>
        <xdr:cNvPr id="9" name="image60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5800725" y="7134225"/>
          <a:ext cx="3086100" cy="19335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66675</xdr:colOff>
      <xdr:row>48</xdr:row>
      <xdr:rowOff>66675</xdr:rowOff>
    </xdr:from>
    <xdr:to>
      <xdr:col>5</xdr:col>
      <xdr:colOff>495300</xdr:colOff>
      <xdr:row>58</xdr:row>
      <xdr:rowOff>9525</xdr:rowOff>
    </xdr:to>
    <xdr:pic>
      <xdr:nvPicPr>
        <xdr:cNvPr id="10" name="image61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752475" y="9667875"/>
          <a:ext cx="3171825" cy="1943100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1</xdr:row>
      <xdr:rowOff>9525</xdr:rowOff>
    </xdr:from>
    <xdr:to>
      <xdr:col>3</xdr:col>
      <xdr:colOff>476250</xdr:colOff>
      <xdr:row>3</xdr:row>
      <xdr:rowOff>142875</xdr:rowOff>
    </xdr:to>
    <xdr:pic>
      <xdr:nvPicPr>
        <xdr:cNvPr id="2" name="image6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333375" y="209550"/>
          <a:ext cx="2200275" cy="533400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457200</xdr:colOff>
      <xdr:row>66</xdr:row>
      <xdr:rowOff>133350</xdr:rowOff>
    </xdr:from>
    <xdr:to>
      <xdr:col>6</xdr:col>
      <xdr:colOff>990600</xdr:colOff>
      <xdr:row>85</xdr:row>
      <xdr:rowOff>0</xdr:rowOff>
    </xdr:to>
    <xdr:pic>
      <xdr:nvPicPr>
        <xdr:cNvPr id="3" name="image63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3200400" y="13335000"/>
          <a:ext cx="1905000" cy="36671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476250</xdr:colOff>
      <xdr:row>23</xdr:row>
      <xdr:rowOff>171450</xdr:rowOff>
    </xdr:from>
    <xdr:to>
      <xdr:col>6</xdr:col>
      <xdr:colOff>1009650</xdr:colOff>
      <xdr:row>42</xdr:row>
      <xdr:rowOff>28575</xdr:rowOff>
    </xdr:to>
    <xdr:pic>
      <xdr:nvPicPr>
        <xdr:cNvPr id="4" name="image64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3219450" y="4772025"/>
          <a:ext cx="1905000" cy="365760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257175</xdr:colOff>
      <xdr:row>24</xdr:row>
      <xdr:rowOff>0</xdr:rowOff>
    </xdr:from>
    <xdr:to>
      <xdr:col>3</xdr:col>
      <xdr:colOff>104775</xdr:colOff>
      <xdr:row>42</xdr:row>
      <xdr:rowOff>66675</xdr:rowOff>
    </xdr:to>
    <xdr:pic>
      <xdr:nvPicPr>
        <xdr:cNvPr id="5" name="image65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257175" y="4800600"/>
          <a:ext cx="1905000" cy="36671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514350</xdr:colOff>
      <xdr:row>4</xdr:row>
      <xdr:rowOff>85725</xdr:rowOff>
    </xdr:from>
    <xdr:to>
      <xdr:col>6</xdr:col>
      <xdr:colOff>1047750</xdr:colOff>
      <xdr:row>22</xdr:row>
      <xdr:rowOff>152400</xdr:rowOff>
    </xdr:to>
    <xdr:pic>
      <xdr:nvPicPr>
        <xdr:cNvPr id="6" name="image66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3257550" y="885825"/>
          <a:ext cx="1905000" cy="366712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209550</xdr:colOff>
      <xdr:row>4</xdr:row>
      <xdr:rowOff>171450</xdr:rowOff>
    </xdr:from>
    <xdr:to>
      <xdr:col>3</xdr:col>
      <xdr:colOff>57150</xdr:colOff>
      <xdr:row>23</xdr:row>
      <xdr:rowOff>28575</xdr:rowOff>
    </xdr:to>
    <xdr:pic>
      <xdr:nvPicPr>
        <xdr:cNvPr id="7" name="image67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209550" y="971550"/>
          <a:ext cx="1905000" cy="365760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371475</xdr:colOff>
      <xdr:row>66</xdr:row>
      <xdr:rowOff>133350</xdr:rowOff>
    </xdr:from>
    <xdr:to>
      <xdr:col>3</xdr:col>
      <xdr:colOff>219075</xdr:colOff>
      <xdr:row>85</xdr:row>
      <xdr:rowOff>0</xdr:rowOff>
    </xdr:to>
    <xdr:pic>
      <xdr:nvPicPr>
        <xdr:cNvPr id="8" name="image68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371475" y="13335000"/>
          <a:ext cx="1905000" cy="366712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352425</xdr:colOff>
      <xdr:row>47</xdr:row>
      <xdr:rowOff>66675</xdr:rowOff>
    </xdr:from>
    <xdr:to>
      <xdr:col>3</xdr:col>
      <xdr:colOff>200025</xdr:colOff>
      <xdr:row>65</xdr:row>
      <xdr:rowOff>133350</xdr:rowOff>
    </xdr:to>
    <xdr:pic>
      <xdr:nvPicPr>
        <xdr:cNvPr id="9" name="image69.jp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352425" y="9467850"/>
          <a:ext cx="1905000" cy="36671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447675</xdr:colOff>
      <xdr:row>46</xdr:row>
      <xdr:rowOff>200025</xdr:rowOff>
    </xdr:from>
    <xdr:to>
      <xdr:col>6</xdr:col>
      <xdr:colOff>981075</xdr:colOff>
      <xdr:row>65</xdr:row>
      <xdr:rowOff>57150</xdr:rowOff>
    </xdr:to>
    <xdr:pic>
      <xdr:nvPicPr>
        <xdr:cNvPr id="10" name="image70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3190875" y="9401175"/>
          <a:ext cx="1905000" cy="365760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76200</xdr:colOff>
      <xdr:row>43</xdr:row>
      <xdr:rowOff>152400</xdr:rowOff>
    </xdr:from>
    <xdr:to>
      <xdr:col>3</xdr:col>
      <xdr:colOff>304800</xdr:colOff>
      <xdr:row>46</xdr:row>
      <xdr:rowOff>76200</xdr:rowOff>
    </xdr:to>
    <xdr:pic>
      <xdr:nvPicPr>
        <xdr:cNvPr id="11" name="image71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6200" y="8753475"/>
          <a:ext cx="2286000" cy="523875"/>
        </a:xfrm>
        <a:prstGeom prst="rect">
          <a:avLst/>
        </a:prstGeom>
        <a:noFill/>
      </xdr:spPr>
    </xdr:pic>
    <xdr:clientData fLock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123825</xdr:rowOff>
    </xdr:from>
    <xdr:to>
      <xdr:col>2</xdr:col>
      <xdr:colOff>619125</xdr:colOff>
      <xdr:row>3</xdr:row>
      <xdr:rowOff>47625</xdr:rowOff>
    </xdr:to>
    <xdr:pic>
      <xdr:nvPicPr>
        <xdr:cNvPr id="2" name="image72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342900" y="123825"/>
          <a:ext cx="1647825" cy="52387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561975</xdr:colOff>
      <xdr:row>3</xdr:row>
      <xdr:rowOff>142875</xdr:rowOff>
    </xdr:from>
    <xdr:to>
      <xdr:col>4</xdr:col>
      <xdr:colOff>104775</xdr:colOff>
      <xdr:row>26</xdr:row>
      <xdr:rowOff>0</xdr:rowOff>
    </xdr:to>
    <xdr:pic>
      <xdr:nvPicPr>
        <xdr:cNvPr id="3" name="image73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61975" y="742950"/>
          <a:ext cx="2286000" cy="4457700"/>
        </a:xfrm>
        <a:prstGeom prst="rect">
          <a:avLst/>
        </a:prstGeom>
        <a:noFill/>
      </xdr:spPr>
    </xdr:pic>
    <xdr:clientData fLocksWithSheet="0"/>
  </xdr:twoCellAnchor>
  <xdr:twoCellAnchor>
    <xdr:from>
      <xdr:col>6</xdr:col>
      <xdr:colOff>504825</xdr:colOff>
      <xdr:row>3</xdr:row>
      <xdr:rowOff>161925</xdr:rowOff>
    </xdr:from>
    <xdr:to>
      <xdr:col>8</xdr:col>
      <xdr:colOff>561975</xdr:colOff>
      <xdr:row>26</xdr:row>
      <xdr:rowOff>19050</xdr:rowOff>
    </xdr:to>
    <xdr:pic>
      <xdr:nvPicPr>
        <xdr:cNvPr id="4" name="image74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4619625" y="762000"/>
          <a:ext cx="2228850" cy="4457700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590550</xdr:colOff>
      <xdr:row>3</xdr:row>
      <xdr:rowOff>142875</xdr:rowOff>
    </xdr:from>
    <xdr:to>
      <xdr:col>4</xdr:col>
      <xdr:colOff>133350</xdr:colOff>
      <xdr:row>26</xdr:row>
      <xdr:rowOff>0</xdr:rowOff>
    </xdr:to>
    <xdr:pic>
      <xdr:nvPicPr>
        <xdr:cNvPr id="5" name="image75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90550" y="742950"/>
          <a:ext cx="2286000" cy="4457700"/>
        </a:xfrm>
        <a:prstGeom prst="rect">
          <a:avLst/>
        </a:prstGeom>
        <a:noFill/>
      </xdr:spPr>
    </xdr:pic>
    <xdr:clientData fLocksWithSheet="0"/>
  </xdr:twoCellAnchor>
  <xdr:twoCellAnchor>
    <xdr:from>
      <xdr:col>6</xdr:col>
      <xdr:colOff>533400</xdr:colOff>
      <xdr:row>3</xdr:row>
      <xdr:rowOff>161925</xdr:rowOff>
    </xdr:from>
    <xdr:to>
      <xdr:col>8</xdr:col>
      <xdr:colOff>590550</xdr:colOff>
      <xdr:row>26</xdr:row>
      <xdr:rowOff>19050</xdr:rowOff>
    </xdr:to>
    <xdr:pic>
      <xdr:nvPicPr>
        <xdr:cNvPr id="6" name="image76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4648200" y="762000"/>
          <a:ext cx="2228850" cy="4457700"/>
        </a:xfrm>
        <a:prstGeom prst="rect">
          <a:avLst/>
        </a:prstGeom>
        <a:noFill/>
      </xdr:spPr>
    </xdr:pic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3</xdr:row>
      <xdr:rowOff>47625</xdr:rowOff>
    </xdr:from>
    <xdr:to>
      <xdr:col>3</xdr:col>
      <xdr:colOff>2809875</xdr:colOff>
      <xdr:row>3</xdr:row>
      <xdr:rowOff>733425</xdr:rowOff>
    </xdr:to>
    <xdr:pic>
      <xdr:nvPicPr>
        <xdr:cNvPr id="2" name="image77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90575" y="1219200"/>
          <a:ext cx="3390900" cy="6858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114300</xdr:colOff>
      <xdr:row>4</xdr:row>
      <xdr:rowOff>57150</xdr:rowOff>
    </xdr:from>
    <xdr:to>
      <xdr:col>3</xdr:col>
      <xdr:colOff>2809875</xdr:colOff>
      <xdr:row>4</xdr:row>
      <xdr:rowOff>723900</xdr:rowOff>
    </xdr:to>
    <xdr:pic>
      <xdr:nvPicPr>
        <xdr:cNvPr id="3" name="image78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800100" y="2028825"/>
          <a:ext cx="3381375" cy="66675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85725</xdr:colOff>
      <xdr:row>5</xdr:row>
      <xdr:rowOff>38100</xdr:rowOff>
    </xdr:from>
    <xdr:to>
      <xdr:col>3</xdr:col>
      <xdr:colOff>2809875</xdr:colOff>
      <xdr:row>5</xdr:row>
      <xdr:rowOff>704850</xdr:rowOff>
    </xdr:to>
    <xdr:pic>
      <xdr:nvPicPr>
        <xdr:cNvPr id="4" name="image79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771525" y="2809875"/>
          <a:ext cx="3409950" cy="66675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47625</xdr:colOff>
      <xdr:row>6</xdr:row>
      <xdr:rowOff>19050</xdr:rowOff>
    </xdr:from>
    <xdr:to>
      <xdr:col>3</xdr:col>
      <xdr:colOff>2809875</xdr:colOff>
      <xdr:row>6</xdr:row>
      <xdr:rowOff>762000</xdr:rowOff>
    </xdr:to>
    <xdr:pic>
      <xdr:nvPicPr>
        <xdr:cNvPr id="5" name="image80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733425" y="3590925"/>
          <a:ext cx="3448050" cy="74295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0</xdr:colOff>
      <xdr:row>7</xdr:row>
      <xdr:rowOff>0</xdr:rowOff>
    </xdr:from>
    <xdr:to>
      <xdr:col>3</xdr:col>
      <xdr:colOff>2809875</xdr:colOff>
      <xdr:row>8</xdr:row>
      <xdr:rowOff>19050</xdr:rowOff>
    </xdr:to>
    <xdr:pic>
      <xdr:nvPicPr>
        <xdr:cNvPr id="6" name="image81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685800" y="4362450"/>
          <a:ext cx="3495675" cy="80962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8</xdr:row>
      <xdr:rowOff>38100</xdr:rowOff>
    </xdr:from>
    <xdr:to>
      <xdr:col>3</xdr:col>
      <xdr:colOff>2809875</xdr:colOff>
      <xdr:row>8</xdr:row>
      <xdr:rowOff>752475</xdr:rowOff>
    </xdr:to>
    <xdr:pic>
      <xdr:nvPicPr>
        <xdr:cNvPr id="7" name="image82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742950" y="5191125"/>
          <a:ext cx="3438525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57150</xdr:colOff>
      <xdr:row>9</xdr:row>
      <xdr:rowOff>85725</xdr:rowOff>
    </xdr:from>
    <xdr:to>
      <xdr:col>3</xdr:col>
      <xdr:colOff>2809875</xdr:colOff>
      <xdr:row>9</xdr:row>
      <xdr:rowOff>790575</xdr:rowOff>
    </xdr:to>
    <xdr:pic>
      <xdr:nvPicPr>
        <xdr:cNvPr id="8" name="image83.jp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742950" y="6019800"/>
          <a:ext cx="3438525" cy="70485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66675</xdr:colOff>
      <xdr:row>10</xdr:row>
      <xdr:rowOff>57150</xdr:rowOff>
    </xdr:from>
    <xdr:to>
      <xdr:col>3</xdr:col>
      <xdr:colOff>2809875</xdr:colOff>
      <xdr:row>10</xdr:row>
      <xdr:rowOff>771525</xdr:rowOff>
    </xdr:to>
    <xdr:pic>
      <xdr:nvPicPr>
        <xdr:cNvPr id="9" name="image84.jpg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752475" y="6791325"/>
          <a:ext cx="3429000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104775</xdr:colOff>
      <xdr:row>11</xdr:row>
      <xdr:rowOff>57150</xdr:rowOff>
    </xdr:from>
    <xdr:to>
      <xdr:col>3</xdr:col>
      <xdr:colOff>2809875</xdr:colOff>
      <xdr:row>11</xdr:row>
      <xdr:rowOff>771525</xdr:rowOff>
    </xdr:to>
    <xdr:pic>
      <xdr:nvPicPr>
        <xdr:cNvPr id="10" name="image85.jp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/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790575" y="7591425"/>
          <a:ext cx="3390900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152400</xdr:colOff>
      <xdr:row>12</xdr:row>
      <xdr:rowOff>57150</xdr:rowOff>
    </xdr:from>
    <xdr:to>
      <xdr:col>3</xdr:col>
      <xdr:colOff>2809875</xdr:colOff>
      <xdr:row>12</xdr:row>
      <xdr:rowOff>771525</xdr:rowOff>
    </xdr:to>
    <xdr:pic>
      <xdr:nvPicPr>
        <xdr:cNvPr id="11" name="image86.jpg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838200" y="8391525"/>
          <a:ext cx="3343275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85725</xdr:colOff>
      <xdr:row>13</xdr:row>
      <xdr:rowOff>0</xdr:rowOff>
    </xdr:from>
    <xdr:to>
      <xdr:col>3</xdr:col>
      <xdr:colOff>2809875</xdr:colOff>
      <xdr:row>13</xdr:row>
      <xdr:rowOff>790575</xdr:rowOff>
    </xdr:to>
    <xdr:pic>
      <xdr:nvPicPr>
        <xdr:cNvPr id="12" name="image87.jpg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/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771525" y="9134475"/>
          <a:ext cx="3409950" cy="7905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66675</xdr:colOff>
      <xdr:row>14</xdr:row>
      <xdr:rowOff>38100</xdr:rowOff>
    </xdr:from>
    <xdr:to>
      <xdr:col>3</xdr:col>
      <xdr:colOff>2809875</xdr:colOff>
      <xdr:row>14</xdr:row>
      <xdr:rowOff>762000</xdr:rowOff>
    </xdr:to>
    <xdr:pic>
      <xdr:nvPicPr>
        <xdr:cNvPr id="13" name="image88.jpg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/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752475" y="9972675"/>
          <a:ext cx="3429000" cy="7239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47625</xdr:colOff>
      <xdr:row>15</xdr:row>
      <xdr:rowOff>38100</xdr:rowOff>
    </xdr:from>
    <xdr:to>
      <xdr:col>1</xdr:col>
      <xdr:colOff>657225</xdr:colOff>
      <xdr:row>15</xdr:row>
      <xdr:rowOff>685800</xdr:rowOff>
    </xdr:to>
    <xdr:pic>
      <xdr:nvPicPr>
        <xdr:cNvPr id="14" name="image89.jpg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/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733425" y="10772775"/>
          <a:ext cx="609600" cy="6477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9525</xdr:colOff>
      <xdr:row>17</xdr:row>
      <xdr:rowOff>142875</xdr:rowOff>
    </xdr:from>
    <xdr:to>
      <xdr:col>3</xdr:col>
      <xdr:colOff>2819400</xdr:colOff>
      <xdr:row>17</xdr:row>
      <xdr:rowOff>714375</xdr:rowOff>
    </xdr:to>
    <xdr:pic>
      <xdr:nvPicPr>
        <xdr:cNvPr id="15" name="image90.jpg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/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695325" y="12477750"/>
          <a:ext cx="3495675" cy="5715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38100</xdr:colOff>
      <xdr:row>18</xdr:row>
      <xdr:rowOff>66675</xdr:rowOff>
    </xdr:from>
    <xdr:to>
      <xdr:col>3</xdr:col>
      <xdr:colOff>2809875</xdr:colOff>
      <xdr:row>18</xdr:row>
      <xdr:rowOff>790575</xdr:rowOff>
    </xdr:to>
    <xdr:pic>
      <xdr:nvPicPr>
        <xdr:cNvPr id="16" name="image91.jpg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/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723900" y="13201650"/>
          <a:ext cx="3457575" cy="7239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0</xdr:colOff>
      <xdr:row>19</xdr:row>
      <xdr:rowOff>9525</xdr:rowOff>
    </xdr:from>
    <xdr:to>
      <xdr:col>3</xdr:col>
      <xdr:colOff>2809875</xdr:colOff>
      <xdr:row>19</xdr:row>
      <xdr:rowOff>733425</xdr:rowOff>
    </xdr:to>
    <xdr:pic>
      <xdr:nvPicPr>
        <xdr:cNvPr id="17" name="image92.jpg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/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85800" y="13944600"/>
          <a:ext cx="3495675" cy="7239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0</xdr:colOff>
      <xdr:row>16</xdr:row>
      <xdr:rowOff>0</xdr:rowOff>
    </xdr:from>
    <xdr:to>
      <xdr:col>1</xdr:col>
      <xdr:colOff>600075</xdr:colOff>
      <xdr:row>16</xdr:row>
      <xdr:rowOff>466725</xdr:rowOff>
    </xdr:to>
    <xdr:pic>
      <xdr:nvPicPr>
        <xdr:cNvPr id="18" name="image93.jpg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/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685800" y="11534775"/>
          <a:ext cx="600075" cy="466725"/>
        </a:xfrm>
        <a:prstGeom prst="rect">
          <a:avLst/>
        </a:prstGeom>
        <a:noFill/>
      </xdr:spPr>
    </xdr:pic>
    <xdr:clientData fLocksWithSheet="0"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황정윤" id="{2DFCC030-4C57-47F0-8634-3EE55316138A}" userId="S::jy.hwang@elensilia.com::e61476ad-c898-4525-af3f-f5d602ff5ca4" providerId="AD"/>
</personList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147483647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147483647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36" dT="2022-05-04T01:21:23.70" personId="{2DFCC030-4C57-47F0-8634-3EE55316138A}" id="{DDA4FCAF-AF92-41A8-BDF9-8BFEF5B709A5}">
    <text>25ml 1매 단가</text>
  </threadedComment>
</ThreadedComments>
</file>

<file path=xl/worksheets/_rels/sheet1.xml.rels><?xml version="1.0" encoding="UTF-8" standalone="yes"?>
<Relationships xmlns="http://schemas.openxmlformats.org/package/2006/relationships"><Relationship Id="rId25" Type="http://schemas.microsoft.com/office/2017/10/relationships/threadedComment" Target="../threadedComments/threadedCommen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yungincos.com/front/bbs/board.php?bo_table=skin_care&amp;wr_id=94" TargetMode="External"/><Relationship Id="rId7" Type="http://schemas.openxmlformats.org/officeDocument/2006/relationships/drawing" Target="../drawings/drawing5.xml"/><Relationship Id="rId2" Type="http://schemas.openxmlformats.org/officeDocument/2006/relationships/hyperlink" Target="http://myungincos.adain.kr/front/bbs/board.php?bo_table=cleansing&amp;wr_id=16" TargetMode="External"/><Relationship Id="rId1" Type="http://schemas.openxmlformats.org/officeDocument/2006/relationships/hyperlink" Target="http://myungincos.adain.kr/front/bbs/board.php?bo_table=skin_care&amp;wr_id=63&amp;page=2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myungincos.com/front/bbs/board.php?bo_table=skin_care&amp;wr_id=109" TargetMode="External"/><Relationship Id="rId4" Type="http://schemas.openxmlformats.org/officeDocument/2006/relationships/hyperlink" Target="http://www.myungincos.com/front/bbs/board.php?bo_table=cleansing&amp;wr_id=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87"/>
  <sheetViews>
    <sheetView showGridLines="0" tabSelected="1" zoomScale="55" zoomScaleNormal="55" zoomScaleSheetLayoutView="70" workbookViewId="0">
      <pane ySplit="3" topLeftCell="A4" activePane="bottomLeft" state="frozen"/>
      <selection pane="bottomLeft" activeCell="U6" sqref="U6"/>
    </sheetView>
  </sheetViews>
  <sheetFormatPr defaultColWidth="14.375" defaultRowHeight="15" customHeight="1" x14ac:dyDescent="0.3"/>
  <cols>
    <col min="1" max="1" width="7.875" style="117" bestFit="1" customWidth="1"/>
    <col min="2" max="2" width="19" style="117" customWidth="1"/>
    <col min="3" max="3" width="48.625" style="117" customWidth="1"/>
    <col min="4" max="4" width="41.75" style="117" bestFit="1" customWidth="1"/>
    <col min="5" max="5" width="14" style="118" customWidth="1"/>
    <col min="6" max="6" width="16.625" style="118" customWidth="1"/>
    <col min="7" max="7" width="19.875" style="118" customWidth="1"/>
    <col min="8" max="8" width="11.375" style="120" customWidth="1"/>
    <col min="9" max="9" width="14.625" style="121" bestFit="1" customWidth="1"/>
    <col min="10" max="12" width="12.5" style="122" bestFit="1" customWidth="1"/>
    <col min="13" max="13" width="12.5" style="123" bestFit="1" customWidth="1"/>
    <col min="14" max="14" width="16.75" style="122" bestFit="1" customWidth="1"/>
    <col min="15" max="15" width="11.375" style="123" bestFit="1" customWidth="1"/>
    <col min="16" max="16" width="12.125" style="122" customWidth="1"/>
    <col min="17" max="17" width="12.5" style="124" bestFit="1" customWidth="1"/>
    <col min="18" max="18" width="18" style="125" bestFit="1" customWidth="1"/>
    <col min="19" max="19" width="10.875" style="128" bestFit="1" customWidth="1"/>
    <col min="20" max="20" width="14.375" style="135" customWidth="1"/>
    <col min="21" max="21" width="14.75" style="124" customWidth="1"/>
    <col min="22" max="16384" width="14.375" style="35"/>
  </cols>
  <sheetData>
    <row r="1" spans="1:21" ht="62.25" customHeight="1" x14ac:dyDescent="0.3">
      <c r="A1" s="149" t="s">
        <v>344</v>
      </c>
      <c r="B1" s="150"/>
      <c r="C1" s="150"/>
      <c r="D1" s="150"/>
      <c r="E1" s="150"/>
      <c r="F1" s="150"/>
      <c r="G1" s="150"/>
      <c r="H1" s="150"/>
      <c r="I1" s="150"/>
      <c r="J1" s="37"/>
      <c r="K1" s="37"/>
      <c r="L1" s="37"/>
      <c r="M1" s="37"/>
      <c r="N1" s="37"/>
      <c r="O1" s="37"/>
      <c r="P1" s="37"/>
      <c r="Q1" s="37"/>
      <c r="R1" s="37"/>
      <c r="S1" s="126"/>
      <c r="T1" s="129"/>
      <c r="U1" s="37"/>
    </row>
    <row r="2" spans="1:21" s="36" customFormat="1" ht="41.25" customHeight="1" x14ac:dyDescent="0.3">
      <c r="A2" s="151" t="s">
        <v>69</v>
      </c>
      <c r="B2" s="151" t="s">
        <v>125</v>
      </c>
      <c r="C2" s="136" t="s">
        <v>28</v>
      </c>
      <c r="D2" s="136"/>
      <c r="E2" s="137" t="s">
        <v>111</v>
      </c>
      <c r="F2" s="136" t="s">
        <v>58</v>
      </c>
      <c r="G2" s="137" t="s">
        <v>11</v>
      </c>
      <c r="H2" s="145" t="s">
        <v>30</v>
      </c>
      <c r="I2" s="147" t="s">
        <v>131</v>
      </c>
      <c r="J2" s="138" t="s">
        <v>10</v>
      </c>
      <c r="K2" s="138"/>
      <c r="L2" s="138"/>
      <c r="M2" s="138"/>
      <c r="N2" s="138"/>
      <c r="O2" s="139" t="s">
        <v>121</v>
      </c>
      <c r="P2" s="136" t="s">
        <v>57</v>
      </c>
      <c r="Q2" s="136" t="s">
        <v>124</v>
      </c>
      <c r="R2" s="143" t="s">
        <v>108</v>
      </c>
      <c r="S2" s="144" t="s">
        <v>113</v>
      </c>
      <c r="T2" s="141" t="s">
        <v>129</v>
      </c>
      <c r="U2" s="137" t="s">
        <v>89</v>
      </c>
    </row>
    <row r="3" spans="1:21" s="36" customFormat="1" ht="41.25" customHeight="1" x14ac:dyDescent="0.3">
      <c r="A3" s="151"/>
      <c r="B3" s="151"/>
      <c r="C3" s="38" t="s">
        <v>8</v>
      </c>
      <c r="D3" s="38" t="s">
        <v>17</v>
      </c>
      <c r="E3" s="137"/>
      <c r="F3" s="138"/>
      <c r="G3" s="137"/>
      <c r="H3" s="146"/>
      <c r="I3" s="148"/>
      <c r="J3" s="39" t="s">
        <v>85</v>
      </c>
      <c r="K3" s="39" t="s">
        <v>84</v>
      </c>
      <c r="L3" s="39" t="s">
        <v>91</v>
      </c>
      <c r="M3" s="40" t="s">
        <v>83</v>
      </c>
      <c r="N3" s="41" t="s">
        <v>78</v>
      </c>
      <c r="O3" s="140"/>
      <c r="P3" s="138"/>
      <c r="Q3" s="138" t="s">
        <v>124</v>
      </c>
      <c r="R3" s="143"/>
      <c r="S3" s="144"/>
      <c r="T3" s="142"/>
      <c r="U3" s="137"/>
    </row>
    <row r="4" spans="1:21" ht="94.5" customHeight="1" x14ac:dyDescent="0.3">
      <c r="A4" s="42">
        <v>1</v>
      </c>
      <c r="B4" s="43"/>
      <c r="C4" s="44" t="s">
        <v>104</v>
      </c>
      <c r="D4" s="45" t="s">
        <v>37</v>
      </c>
      <c r="E4" s="46">
        <v>30000</v>
      </c>
      <c r="F4" s="43" t="s">
        <v>77</v>
      </c>
      <c r="G4" s="43">
        <v>100</v>
      </c>
      <c r="H4" s="48"/>
      <c r="I4" s="49">
        <f>H4*G4</f>
        <v>0</v>
      </c>
      <c r="J4" s="50">
        <v>335</v>
      </c>
      <c r="K4" s="50">
        <v>335</v>
      </c>
      <c r="L4" s="50">
        <v>280</v>
      </c>
      <c r="M4" s="51">
        <v>11.5</v>
      </c>
      <c r="N4" s="52">
        <v>3.7999999999999999E-2</v>
      </c>
      <c r="O4" s="53">
        <f>H4*M4</f>
        <v>0</v>
      </c>
      <c r="P4" s="54">
        <f>N4*H4</f>
        <v>0</v>
      </c>
      <c r="Q4" s="55" t="s">
        <v>90</v>
      </c>
      <c r="R4" s="56" t="s">
        <v>132</v>
      </c>
      <c r="S4" s="57" t="s">
        <v>59</v>
      </c>
      <c r="T4" s="130">
        <v>32213</v>
      </c>
      <c r="U4" s="58"/>
    </row>
    <row r="5" spans="1:21" ht="94.5" customHeight="1" x14ac:dyDescent="0.3">
      <c r="A5" s="42">
        <v>2</v>
      </c>
      <c r="B5" s="43"/>
      <c r="C5" s="44" t="s">
        <v>133</v>
      </c>
      <c r="D5" s="45" t="s">
        <v>134</v>
      </c>
      <c r="E5" s="46">
        <v>30000</v>
      </c>
      <c r="F5" s="43" t="s">
        <v>77</v>
      </c>
      <c r="G5" s="43">
        <v>100</v>
      </c>
      <c r="H5" s="48"/>
      <c r="I5" s="49">
        <f t="shared" ref="I5" si="0">H5*G5</f>
        <v>0</v>
      </c>
      <c r="J5" s="50">
        <v>335</v>
      </c>
      <c r="K5" s="50">
        <v>335</v>
      </c>
      <c r="L5" s="50">
        <v>280</v>
      </c>
      <c r="M5" s="51">
        <v>11.5</v>
      </c>
      <c r="N5" s="52">
        <f>J5*K5*L5/1000000000</f>
        <v>3.1423E-2</v>
      </c>
      <c r="O5" s="53">
        <f>H5*M5</f>
        <v>0</v>
      </c>
      <c r="P5" s="54">
        <f>N5*H5</f>
        <v>0</v>
      </c>
      <c r="Q5" s="55" t="s">
        <v>90</v>
      </c>
      <c r="R5" s="56" t="s">
        <v>135</v>
      </c>
      <c r="S5" s="57" t="s">
        <v>59</v>
      </c>
      <c r="T5" s="130">
        <v>20656</v>
      </c>
      <c r="U5" s="58"/>
    </row>
    <row r="6" spans="1:21" ht="94.5" customHeight="1" x14ac:dyDescent="0.3">
      <c r="A6" s="42">
        <v>3</v>
      </c>
      <c r="B6" s="43"/>
      <c r="C6" s="44" t="s">
        <v>104</v>
      </c>
      <c r="D6" s="45" t="s">
        <v>37</v>
      </c>
      <c r="E6" s="46">
        <v>60000</v>
      </c>
      <c r="F6" s="43" t="s">
        <v>209</v>
      </c>
      <c r="G6" s="43">
        <v>60</v>
      </c>
      <c r="H6" s="48"/>
      <c r="I6" s="49">
        <f>H6*G6</f>
        <v>0</v>
      </c>
      <c r="J6" s="50">
        <v>425</v>
      </c>
      <c r="K6" s="50">
        <v>345</v>
      </c>
      <c r="L6" s="50">
        <v>260</v>
      </c>
      <c r="M6" s="51">
        <v>13</v>
      </c>
      <c r="N6" s="52">
        <v>3.7999999999999999E-2</v>
      </c>
      <c r="O6" s="53">
        <f>H6*M6</f>
        <v>0</v>
      </c>
      <c r="P6" s="54">
        <f>N6*H6</f>
        <v>0</v>
      </c>
      <c r="Q6" s="55" t="s">
        <v>90</v>
      </c>
      <c r="R6" s="56" t="s">
        <v>210</v>
      </c>
      <c r="S6" s="57" t="s">
        <v>59</v>
      </c>
      <c r="T6" s="130">
        <v>12712</v>
      </c>
      <c r="U6" s="58"/>
    </row>
    <row r="7" spans="1:21" ht="94.5" customHeight="1" x14ac:dyDescent="0.3">
      <c r="A7" s="42">
        <v>4</v>
      </c>
      <c r="B7" s="43"/>
      <c r="C7" s="44" t="s">
        <v>225</v>
      </c>
      <c r="D7" s="45" t="s">
        <v>226</v>
      </c>
      <c r="E7" s="46">
        <v>60000</v>
      </c>
      <c r="F7" s="43" t="s">
        <v>224</v>
      </c>
      <c r="G7" s="43">
        <v>30</v>
      </c>
      <c r="H7" s="48"/>
      <c r="I7" s="49">
        <f t="shared" ref="I7:I79" si="1">H7*G7</f>
        <v>0</v>
      </c>
      <c r="J7" s="50">
        <v>515</v>
      </c>
      <c r="K7" s="50">
        <v>320</v>
      </c>
      <c r="L7" s="50">
        <v>165</v>
      </c>
      <c r="M7" s="51">
        <v>7.93</v>
      </c>
      <c r="N7" s="52">
        <v>2.7E-2</v>
      </c>
      <c r="O7" s="53">
        <f>H7*M7</f>
        <v>0</v>
      </c>
      <c r="P7" s="54">
        <f>N7*H7</f>
        <v>0</v>
      </c>
      <c r="Q7" s="55" t="s">
        <v>90</v>
      </c>
      <c r="R7" s="56" t="s">
        <v>142</v>
      </c>
      <c r="S7" s="57" t="s">
        <v>59</v>
      </c>
      <c r="T7" s="130">
        <v>28749</v>
      </c>
      <c r="U7" s="58"/>
    </row>
    <row r="8" spans="1:21" ht="94.5" customHeight="1" x14ac:dyDescent="0.3">
      <c r="A8" s="42">
        <f t="shared" ref="A8:A81" si="2">A7+1</f>
        <v>5</v>
      </c>
      <c r="B8" s="59"/>
      <c r="C8" s="60" t="s">
        <v>253</v>
      </c>
      <c r="D8" s="61" t="s">
        <v>242</v>
      </c>
      <c r="E8" s="62">
        <v>24000</v>
      </c>
      <c r="F8" s="63" t="s">
        <v>126</v>
      </c>
      <c r="G8" s="63">
        <v>198</v>
      </c>
      <c r="H8" s="48"/>
      <c r="I8" s="49">
        <f t="shared" ref="I8:I10" si="3">H8*G8</f>
        <v>0</v>
      </c>
      <c r="J8" s="64">
        <v>510</v>
      </c>
      <c r="K8" s="64">
        <v>315</v>
      </c>
      <c r="L8" s="64">
        <v>210</v>
      </c>
      <c r="M8" s="65">
        <v>8.1300000000000008</v>
      </c>
      <c r="N8" s="52">
        <f t="shared" ref="N8" si="4">J8*K8*L8/1000000000</f>
        <v>3.3736500000000003E-2</v>
      </c>
      <c r="O8" s="53">
        <f>H8*M8</f>
        <v>0</v>
      </c>
      <c r="P8" s="66">
        <f>H8*N8</f>
        <v>0</v>
      </c>
      <c r="Q8" s="55" t="s">
        <v>90</v>
      </c>
      <c r="R8" s="67" t="s">
        <v>197</v>
      </c>
      <c r="S8" s="57" t="s">
        <v>127</v>
      </c>
      <c r="T8" s="131">
        <v>14674</v>
      </c>
      <c r="U8" s="55"/>
    </row>
    <row r="9" spans="1:21" ht="94.5" customHeight="1" x14ac:dyDescent="0.3">
      <c r="A9" s="42">
        <f t="shared" si="2"/>
        <v>6</v>
      </c>
      <c r="B9" s="59"/>
      <c r="C9" s="60" t="s">
        <v>243</v>
      </c>
      <c r="D9" s="61" t="s">
        <v>244</v>
      </c>
      <c r="E9" s="62">
        <v>30000</v>
      </c>
      <c r="F9" s="63" t="s">
        <v>245</v>
      </c>
      <c r="G9" s="63">
        <v>72</v>
      </c>
      <c r="H9" s="48"/>
      <c r="I9" s="49">
        <f t="shared" si="3"/>
        <v>0</v>
      </c>
      <c r="J9" s="64"/>
      <c r="K9" s="64"/>
      <c r="L9" s="64"/>
      <c r="M9" s="65"/>
      <c r="N9" s="52"/>
      <c r="O9" s="53"/>
      <c r="P9" s="68"/>
      <c r="Q9" s="55"/>
      <c r="R9" s="67"/>
      <c r="S9" s="57"/>
      <c r="T9" s="131"/>
      <c r="U9" s="55"/>
    </row>
    <row r="10" spans="1:21" ht="94.5" customHeight="1" x14ac:dyDescent="0.3">
      <c r="A10" s="42">
        <f t="shared" si="2"/>
        <v>7</v>
      </c>
      <c r="B10" s="59"/>
      <c r="C10" s="60" t="s">
        <v>243</v>
      </c>
      <c r="D10" s="61" t="s">
        <v>244</v>
      </c>
      <c r="E10" s="62">
        <v>60000</v>
      </c>
      <c r="F10" s="63" t="s">
        <v>246</v>
      </c>
      <c r="G10" s="63">
        <v>44</v>
      </c>
      <c r="H10" s="48"/>
      <c r="I10" s="49">
        <f t="shared" si="3"/>
        <v>0</v>
      </c>
      <c r="J10" s="64"/>
      <c r="K10" s="64"/>
      <c r="L10" s="64"/>
      <c r="M10" s="65"/>
      <c r="N10" s="52"/>
      <c r="O10" s="53"/>
      <c r="P10" s="68"/>
      <c r="Q10" s="55"/>
      <c r="R10" s="67"/>
      <c r="S10" s="57"/>
      <c r="T10" s="131"/>
      <c r="U10" s="55"/>
    </row>
    <row r="11" spans="1:21" ht="94.5" customHeight="1" x14ac:dyDescent="0.3">
      <c r="A11" s="42">
        <f t="shared" si="2"/>
        <v>8</v>
      </c>
      <c r="B11" s="59"/>
      <c r="C11" s="69" t="s">
        <v>254</v>
      </c>
      <c r="D11" s="61" t="s">
        <v>248</v>
      </c>
      <c r="E11" s="62">
        <v>59000</v>
      </c>
      <c r="F11" s="70" t="s">
        <v>247</v>
      </c>
      <c r="G11" s="71" t="s">
        <v>143</v>
      </c>
      <c r="H11" s="48"/>
      <c r="I11" s="49">
        <f t="shared" ref="I11:I14" si="5">H11*G11</f>
        <v>0</v>
      </c>
      <c r="J11" s="50">
        <v>375</v>
      </c>
      <c r="K11" s="50">
        <v>255</v>
      </c>
      <c r="L11" s="50">
        <v>190</v>
      </c>
      <c r="M11" s="51">
        <v>8.74</v>
      </c>
      <c r="N11" s="52">
        <f>J11*K11*L11/1000000000</f>
        <v>1.8168750000000001E-2</v>
      </c>
      <c r="O11" s="53">
        <f>H11*M11</f>
        <v>0</v>
      </c>
      <c r="P11" s="54">
        <f>N11*H11</f>
        <v>0</v>
      </c>
      <c r="Q11" s="55" t="s">
        <v>90</v>
      </c>
      <c r="R11" s="56" t="s">
        <v>140</v>
      </c>
      <c r="S11" s="57" t="s">
        <v>60</v>
      </c>
      <c r="T11" s="130">
        <v>3673</v>
      </c>
      <c r="U11" s="58"/>
    </row>
    <row r="12" spans="1:21" ht="94.5" customHeight="1" x14ac:dyDescent="0.3">
      <c r="A12" s="42">
        <f t="shared" si="2"/>
        <v>9</v>
      </c>
      <c r="B12" s="59"/>
      <c r="C12" s="69" t="s">
        <v>255</v>
      </c>
      <c r="D12" s="61" t="s">
        <v>249</v>
      </c>
      <c r="E12" s="62">
        <v>29000</v>
      </c>
      <c r="F12" s="70" t="s">
        <v>102</v>
      </c>
      <c r="G12" s="71" t="s">
        <v>145</v>
      </c>
      <c r="H12" s="48"/>
      <c r="I12" s="49">
        <f t="shared" si="5"/>
        <v>0</v>
      </c>
      <c r="J12" s="50">
        <v>375</v>
      </c>
      <c r="K12" s="50">
        <v>375</v>
      </c>
      <c r="L12" s="50">
        <v>180</v>
      </c>
      <c r="M12" s="51">
        <v>12.8</v>
      </c>
      <c r="N12" s="52">
        <f>J12*K12*L12/1000000000</f>
        <v>2.5312500000000002E-2</v>
      </c>
      <c r="O12" s="53">
        <f>H12*M12</f>
        <v>0</v>
      </c>
      <c r="P12" s="54">
        <f>N12*H12</f>
        <v>0</v>
      </c>
      <c r="Q12" s="55" t="s">
        <v>90</v>
      </c>
      <c r="R12" s="72" t="s">
        <v>140</v>
      </c>
      <c r="S12" s="57" t="s">
        <v>60</v>
      </c>
      <c r="T12" s="130">
        <v>5001</v>
      </c>
      <c r="U12" s="58"/>
    </row>
    <row r="13" spans="1:21" ht="94.5" customHeight="1" x14ac:dyDescent="0.3">
      <c r="A13" s="42">
        <f t="shared" si="2"/>
        <v>10</v>
      </c>
      <c r="B13" s="59"/>
      <c r="C13" s="69" t="s">
        <v>256</v>
      </c>
      <c r="D13" s="61" t="s">
        <v>251</v>
      </c>
      <c r="E13" s="62">
        <v>29000</v>
      </c>
      <c r="F13" s="70" t="s">
        <v>148</v>
      </c>
      <c r="G13" s="71" t="s">
        <v>144</v>
      </c>
      <c r="H13" s="48"/>
      <c r="I13" s="49">
        <f t="shared" si="5"/>
        <v>0</v>
      </c>
      <c r="J13" s="50">
        <v>425</v>
      </c>
      <c r="K13" s="50">
        <v>385</v>
      </c>
      <c r="L13" s="50">
        <v>215</v>
      </c>
      <c r="M13" s="51">
        <v>16.38</v>
      </c>
      <c r="N13" s="52">
        <f>J13*K13*L13/1000000000</f>
        <v>3.5179374999999999E-2</v>
      </c>
      <c r="O13" s="53">
        <f>H13*M13</f>
        <v>0</v>
      </c>
      <c r="P13" s="54">
        <f>N13*H13</f>
        <v>0</v>
      </c>
      <c r="Q13" s="55" t="s">
        <v>90</v>
      </c>
      <c r="R13" s="56" t="s">
        <v>140</v>
      </c>
      <c r="S13" s="57" t="s">
        <v>60</v>
      </c>
      <c r="T13" s="130">
        <v>5006</v>
      </c>
      <c r="U13" s="58"/>
    </row>
    <row r="14" spans="1:21" ht="94.5" customHeight="1" x14ac:dyDescent="0.3">
      <c r="A14" s="42">
        <f t="shared" si="2"/>
        <v>11</v>
      </c>
      <c r="B14" s="59"/>
      <c r="C14" s="69" t="s">
        <v>257</v>
      </c>
      <c r="D14" s="61" t="s">
        <v>250</v>
      </c>
      <c r="E14" s="62">
        <v>29000</v>
      </c>
      <c r="F14" s="70" t="s">
        <v>98</v>
      </c>
      <c r="G14" s="71" t="s">
        <v>146</v>
      </c>
      <c r="H14" s="73"/>
      <c r="I14" s="49">
        <f t="shared" si="5"/>
        <v>0</v>
      </c>
      <c r="J14" s="50">
        <v>395</v>
      </c>
      <c r="K14" s="50">
        <v>210</v>
      </c>
      <c r="L14" s="50">
        <v>190</v>
      </c>
      <c r="M14" s="51">
        <v>7.68</v>
      </c>
      <c r="N14" s="52">
        <v>1.6E-2</v>
      </c>
      <c r="O14" s="53">
        <f>H14*M14</f>
        <v>0</v>
      </c>
      <c r="P14" s="54">
        <f>N14*H14</f>
        <v>0</v>
      </c>
      <c r="Q14" s="55" t="s">
        <v>90</v>
      </c>
      <c r="R14" s="72" t="s">
        <v>140</v>
      </c>
      <c r="S14" s="57" t="s">
        <v>60</v>
      </c>
      <c r="T14" s="130">
        <v>3658</v>
      </c>
      <c r="U14" s="74"/>
    </row>
    <row r="15" spans="1:21" ht="94.5" customHeight="1" x14ac:dyDescent="0.3">
      <c r="A15" s="42">
        <f t="shared" si="2"/>
        <v>12</v>
      </c>
      <c r="B15" s="75"/>
      <c r="C15" s="76" t="s">
        <v>258</v>
      </c>
      <c r="D15" s="45" t="s">
        <v>252</v>
      </c>
      <c r="E15" s="47">
        <v>40000</v>
      </c>
      <c r="F15" s="43" t="s">
        <v>182</v>
      </c>
      <c r="G15" s="43">
        <v>50</v>
      </c>
      <c r="H15" s="77"/>
      <c r="I15" s="78"/>
      <c r="J15" s="79">
        <v>345</v>
      </c>
      <c r="K15" s="79">
        <v>290</v>
      </c>
      <c r="L15" s="79">
        <v>220</v>
      </c>
      <c r="M15" s="80">
        <v>6.65</v>
      </c>
      <c r="N15" s="81">
        <f t="shared" ref="N15:N23" si="6">J15*K15*L15/1000000000</f>
        <v>2.2010999999999999E-2</v>
      </c>
      <c r="O15" s="82">
        <f>H15*M15</f>
        <v>0</v>
      </c>
      <c r="P15" s="81">
        <f>H15*N15</f>
        <v>0</v>
      </c>
      <c r="Q15" s="55" t="s">
        <v>90</v>
      </c>
      <c r="R15" s="83" t="s">
        <v>238</v>
      </c>
      <c r="S15" s="57" t="s">
        <v>63</v>
      </c>
      <c r="T15" s="132">
        <v>20000</v>
      </c>
      <c r="U15" s="42"/>
    </row>
    <row r="16" spans="1:21" ht="94.5" customHeight="1" x14ac:dyDescent="0.3">
      <c r="A16" s="42">
        <f t="shared" si="2"/>
        <v>13</v>
      </c>
      <c r="B16" s="43"/>
      <c r="C16" s="44" t="s">
        <v>259</v>
      </c>
      <c r="D16" s="45" t="s">
        <v>260</v>
      </c>
      <c r="E16" s="46">
        <v>15000</v>
      </c>
      <c r="F16" s="43" t="s">
        <v>77</v>
      </c>
      <c r="G16" s="43">
        <v>200</v>
      </c>
      <c r="H16" s="48"/>
      <c r="I16" s="49">
        <f t="shared" ref="I16:I23" si="7">H16*G16</f>
        <v>0</v>
      </c>
      <c r="J16" s="50">
        <v>645</v>
      </c>
      <c r="K16" s="50">
        <v>325</v>
      </c>
      <c r="L16" s="50">
        <v>275</v>
      </c>
      <c r="M16" s="51">
        <v>22.4</v>
      </c>
      <c r="N16" s="52">
        <f t="shared" si="6"/>
        <v>5.7646875E-2</v>
      </c>
      <c r="O16" s="53">
        <f>H16*M16</f>
        <v>0</v>
      </c>
      <c r="P16" s="66" t="s">
        <v>211</v>
      </c>
      <c r="Q16" s="55" t="s">
        <v>90</v>
      </c>
      <c r="R16" s="84" t="s">
        <v>142</v>
      </c>
      <c r="S16" s="57" t="s">
        <v>62</v>
      </c>
      <c r="T16" s="130">
        <v>24665</v>
      </c>
      <c r="U16" s="58" t="s">
        <v>130</v>
      </c>
    </row>
    <row r="17" spans="1:21" ht="94.5" customHeight="1" x14ac:dyDescent="0.3">
      <c r="A17" s="42">
        <f t="shared" si="2"/>
        <v>14</v>
      </c>
      <c r="B17" s="43"/>
      <c r="C17" s="44" t="s">
        <v>261</v>
      </c>
      <c r="D17" s="45" t="s">
        <v>2</v>
      </c>
      <c r="E17" s="46">
        <v>15000</v>
      </c>
      <c r="F17" s="43" t="s">
        <v>77</v>
      </c>
      <c r="G17" s="43">
        <v>200</v>
      </c>
      <c r="H17" s="48"/>
      <c r="I17" s="49">
        <f t="shared" si="7"/>
        <v>0</v>
      </c>
      <c r="J17" s="50">
        <v>645</v>
      </c>
      <c r="K17" s="50">
        <v>325</v>
      </c>
      <c r="L17" s="50">
        <v>275</v>
      </c>
      <c r="M17" s="51">
        <v>22.38</v>
      </c>
      <c r="N17" s="52">
        <f t="shared" si="6"/>
        <v>5.7646875E-2</v>
      </c>
      <c r="O17" s="53">
        <f>H17*M17</f>
        <v>0</v>
      </c>
      <c r="P17" s="66">
        <f>H17*N17</f>
        <v>0</v>
      </c>
      <c r="Q17" s="55" t="s">
        <v>90</v>
      </c>
      <c r="R17" s="84" t="s">
        <v>192</v>
      </c>
      <c r="S17" s="57" t="s">
        <v>62</v>
      </c>
      <c r="T17" s="133">
        <v>16315</v>
      </c>
      <c r="U17" s="58" t="s">
        <v>130</v>
      </c>
    </row>
    <row r="18" spans="1:21" ht="94.5" customHeight="1" x14ac:dyDescent="0.3">
      <c r="A18" s="42">
        <f t="shared" si="2"/>
        <v>15</v>
      </c>
      <c r="B18" s="43"/>
      <c r="C18" s="44" t="s">
        <v>262</v>
      </c>
      <c r="D18" s="45" t="s">
        <v>35</v>
      </c>
      <c r="E18" s="46">
        <v>15000</v>
      </c>
      <c r="F18" s="43" t="s">
        <v>77</v>
      </c>
      <c r="G18" s="43">
        <v>100</v>
      </c>
      <c r="H18" s="48"/>
      <c r="I18" s="49">
        <f t="shared" si="7"/>
        <v>0</v>
      </c>
      <c r="J18" s="50">
        <v>335</v>
      </c>
      <c r="K18" s="50">
        <v>335</v>
      </c>
      <c r="L18" s="50">
        <v>280</v>
      </c>
      <c r="M18" s="51">
        <v>11.35</v>
      </c>
      <c r="N18" s="52">
        <f t="shared" si="6"/>
        <v>3.1423E-2</v>
      </c>
      <c r="O18" s="53">
        <f>H18*M18</f>
        <v>0</v>
      </c>
      <c r="P18" s="66">
        <f>H18*N18</f>
        <v>0</v>
      </c>
      <c r="Q18" s="55" t="s">
        <v>90</v>
      </c>
      <c r="R18" s="84" t="s">
        <v>193</v>
      </c>
      <c r="S18" s="57" t="s">
        <v>62</v>
      </c>
      <c r="T18" s="133">
        <v>7152</v>
      </c>
      <c r="U18" s="58" t="s">
        <v>130</v>
      </c>
    </row>
    <row r="19" spans="1:21" ht="94.5" customHeight="1" x14ac:dyDescent="0.3">
      <c r="A19" s="42">
        <f t="shared" si="2"/>
        <v>16</v>
      </c>
      <c r="B19" s="43"/>
      <c r="C19" s="85" t="s">
        <v>219</v>
      </c>
      <c r="D19" s="45" t="s">
        <v>221</v>
      </c>
      <c r="E19" s="46">
        <v>60000</v>
      </c>
      <c r="F19" s="43" t="s">
        <v>222</v>
      </c>
      <c r="G19" s="43">
        <v>20</v>
      </c>
      <c r="H19" s="48"/>
      <c r="I19" s="49">
        <f t="shared" si="7"/>
        <v>0</v>
      </c>
      <c r="J19" s="50">
        <v>665</v>
      </c>
      <c r="K19" s="50">
        <v>240</v>
      </c>
      <c r="L19" s="50">
        <v>180</v>
      </c>
      <c r="M19" s="51" t="s">
        <v>231</v>
      </c>
      <c r="N19" s="52">
        <f t="shared" si="6"/>
        <v>2.8728E-2</v>
      </c>
      <c r="O19" s="53">
        <f>H19*M19</f>
        <v>0</v>
      </c>
      <c r="P19" s="66"/>
      <c r="Q19" s="55" t="s">
        <v>90</v>
      </c>
      <c r="R19" s="84" t="s">
        <v>142</v>
      </c>
      <c r="S19" s="57" t="s">
        <v>63</v>
      </c>
      <c r="T19" s="133">
        <v>8378</v>
      </c>
      <c r="U19" s="74"/>
    </row>
    <row r="20" spans="1:21" ht="94.5" customHeight="1" x14ac:dyDescent="0.3">
      <c r="A20" s="42">
        <f t="shared" si="2"/>
        <v>17</v>
      </c>
      <c r="B20" s="43"/>
      <c r="C20" s="85" t="s">
        <v>263</v>
      </c>
      <c r="D20" s="45" t="s">
        <v>264</v>
      </c>
      <c r="E20" s="46">
        <v>10000</v>
      </c>
      <c r="F20" s="43" t="s">
        <v>218</v>
      </c>
      <c r="G20" s="43">
        <v>216</v>
      </c>
      <c r="H20" s="48"/>
      <c r="I20" s="49">
        <f t="shared" si="7"/>
        <v>0</v>
      </c>
      <c r="J20" s="50">
        <v>665</v>
      </c>
      <c r="K20" s="50">
        <v>240</v>
      </c>
      <c r="L20" s="50">
        <v>180</v>
      </c>
      <c r="M20" s="51" t="s">
        <v>235</v>
      </c>
      <c r="N20" s="52">
        <f t="shared" si="6"/>
        <v>2.8728E-2</v>
      </c>
      <c r="O20" s="53">
        <f>H20*M20</f>
        <v>0</v>
      </c>
      <c r="P20" s="66">
        <f>H20*N20</f>
        <v>0</v>
      </c>
      <c r="Q20" s="55" t="s">
        <v>90</v>
      </c>
      <c r="R20" s="84" t="s">
        <v>191</v>
      </c>
      <c r="S20" s="57" t="s">
        <v>63</v>
      </c>
      <c r="T20" s="133">
        <v>4330</v>
      </c>
      <c r="U20" s="74"/>
    </row>
    <row r="21" spans="1:21" ht="94.5" customHeight="1" x14ac:dyDescent="0.3">
      <c r="A21" s="42">
        <f t="shared" si="2"/>
        <v>18</v>
      </c>
      <c r="B21" s="43"/>
      <c r="C21" s="85" t="s">
        <v>229</v>
      </c>
      <c r="D21" s="45" t="s">
        <v>230</v>
      </c>
      <c r="E21" s="46">
        <f>E20*8</f>
        <v>80000</v>
      </c>
      <c r="F21" s="43" t="s">
        <v>232</v>
      </c>
      <c r="G21" s="43" t="s">
        <v>233</v>
      </c>
      <c r="H21" s="48"/>
      <c r="I21" s="49">
        <f t="shared" si="7"/>
        <v>0</v>
      </c>
      <c r="J21" s="50">
        <v>665</v>
      </c>
      <c r="K21" s="50">
        <v>240</v>
      </c>
      <c r="L21" s="50">
        <v>180</v>
      </c>
      <c r="M21" s="51">
        <v>10.7</v>
      </c>
      <c r="N21" s="52">
        <f t="shared" si="6"/>
        <v>2.8728E-2</v>
      </c>
      <c r="O21" s="53"/>
      <c r="P21" s="66"/>
      <c r="Q21" s="55" t="s">
        <v>90</v>
      </c>
      <c r="R21" s="84" t="s">
        <v>192</v>
      </c>
      <c r="S21" s="57" t="s">
        <v>63</v>
      </c>
      <c r="T21" s="133">
        <v>2929</v>
      </c>
      <c r="U21" s="74"/>
    </row>
    <row r="22" spans="1:21" ht="94.5" customHeight="1" x14ac:dyDescent="0.3">
      <c r="A22" s="42">
        <f t="shared" si="2"/>
        <v>19</v>
      </c>
      <c r="B22" s="43"/>
      <c r="C22" s="85" t="s">
        <v>217</v>
      </c>
      <c r="D22" s="45" t="s">
        <v>227</v>
      </c>
      <c r="E22" s="46">
        <v>100000</v>
      </c>
      <c r="F22" s="43" t="s">
        <v>223</v>
      </c>
      <c r="G22" s="43">
        <v>20</v>
      </c>
      <c r="H22" s="48"/>
      <c r="I22" s="49">
        <f t="shared" si="7"/>
        <v>0</v>
      </c>
      <c r="J22" s="50">
        <v>660</v>
      </c>
      <c r="K22" s="50">
        <v>260</v>
      </c>
      <c r="L22" s="50">
        <v>170</v>
      </c>
      <c r="M22" s="51" t="s">
        <v>231</v>
      </c>
      <c r="N22" s="52">
        <f t="shared" si="6"/>
        <v>2.9172E-2</v>
      </c>
      <c r="O22" s="53"/>
      <c r="P22" s="66"/>
      <c r="Q22" s="55" t="s">
        <v>90</v>
      </c>
      <c r="R22" s="84" t="s">
        <v>236</v>
      </c>
      <c r="S22" s="57" t="s">
        <v>63</v>
      </c>
      <c r="T22" s="133">
        <v>3000</v>
      </c>
      <c r="U22" s="74"/>
    </row>
    <row r="23" spans="1:21" ht="94.5" customHeight="1" x14ac:dyDescent="0.3">
      <c r="A23" s="42">
        <f t="shared" si="2"/>
        <v>20</v>
      </c>
      <c r="B23" s="75"/>
      <c r="C23" s="85" t="s">
        <v>114</v>
      </c>
      <c r="D23" s="45" t="s">
        <v>207</v>
      </c>
      <c r="E23" s="46">
        <v>50000</v>
      </c>
      <c r="F23" s="43" t="s">
        <v>64</v>
      </c>
      <c r="G23" s="43">
        <v>20</v>
      </c>
      <c r="H23" s="48"/>
      <c r="I23" s="49">
        <f t="shared" si="7"/>
        <v>0</v>
      </c>
      <c r="J23" s="50">
        <v>390</v>
      </c>
      <c r="K23" s="50">
        <v>255</v>
      </c>
      <c r="L23" s="50">
        <v>390</v>
      </c>
      <c r="M23" s="51">
        <v>12.1</v>
      </c>
      <c r="N23" s="52">
        <f t="shared" si="6"/>
        <v>3.8785500000000001E-2</v>
      </c>
      <c r="O23" s="53">
        <f>H23*M23</f>
        <v>0</v>
      </c>
      <c r="P23" s="66">
        <f>H23*N23</f>
        <v>0</v>
      </c>
      <c r="Q23" s="55" t="s">
        <v>90</v>
      </c>
      <c r="R23" s="84" t="s">
        <v>210</v>
      </c>
      <c r="S23" s="57" t="s">
        <v>63</v>
      </c>
      <c r="T23" s="131">
        <v>1630</v>
      </c>
      <c r="U23" s="58"/>
    </row>
    <row r="24" spans="1:21" ht="94.5" customHeight="1" x14ac:dyDescent="0.3">
      <c r="A24" s="42">
        <f t="shared" si="2"/>
        <v>21</v>
      </c>
      <c r="B24" s="75"/>
      <c r="C24" s="86" t="s">
        <v>45</v>
      </c>
      <c r="D24" s="45" t="s">
        <v>206</v>
      </c>
      <c r="E24" s="46">
        <v>40000</v>
      </c>
      <c r="F24" s="43" t="s">
        <v>61</v>
      </c>
      <c r="G24" s="43">
        <v>38</v>
      </c>
      <c r="H24" s="48"/>
      <c r="I24" s="49">
        <f t="shared" si="1"/>
        <v>0</v>
      </c>
      <c r="J24" s="87">
        <v>550</v>
      </c>
      <c r="K24" s="87">
        <v>355</v>
      </c>
      <c r="L24" s="87">
        <v>210</v>
      </c>
      <c r="M24" s="51">
        <v>19.86</v>
      </c>
      <c r="N24" s="88">
        <f>(L24*K24*J24)/10^9</f>
        <v>4.1002499999999997E-2</v>
      </c>
      <c r="O24" s="89">
        <f>H24*M24</f>
        <v>0</v>
      </c>
      <c r="P24" s="54">
        <f>N24*H24</f>
        <v>0</v>
      </c>
      <c r="Q24" s="55" t="s">
        <v>90</v>
      </c>
      <c r="R24" s="72" t="s">
        <v>139</v>
      </c>
      <c r="S24" s="57" t="s">
        <v>60</v>
      </c>
      <c r="T24" s="133">
        <v>16781</v>
      </c>
      <c r="U24" s="58"/>
    </row>
    <row r="25" spans="1:21" ht="94.5" customHeight="1" x14ac:dyDescent="0.3">
      <c r="A25" s="42">
        <f t="shared" si="2"/>
        <v>22</v>
      </c>
      <c r="B25" s="75"/>
      <c r="C25" s="86" t="s">
        <v>136</v>
      </c>
      <c r="D25" s="45" t="s">
        <v>137</v>
      </c>
      <c r="E25" s="46">
        <v>40000</v>
      </c>
      <c r="F25" s="43" t="s">
        <v>61</v>
      </c>
      <c r="G25" s="43">
        <v>49</v>
      </c>
      <c r="H25" s="48"/>
      <c r="I25" s="49">
        <f t="shared" si="1"/>
        <v>0</v>
      </c>
      <c r="J25" s="87">
        <v>550</v>
      </c>
      <c r="K25" s="87">
        <v>355</v>
      </c>
      <c r="L25" s="87">
        <v>210</v>
      </c>
      <c r="M25" s="51">
        <v>19.86</v>
      </c>
      <c r="N25" s="88">
        <f>(L25*K25*J25)/10^9</f>
        <v>4.1002499999999997E-2</v>
      </c>
      <c r="O25" s="89">
        <f>H25*M25</f>
        <v>0</v>
      </c>
      <c r="P25" s="54">
        <f>N25*H25</f>
        <v>0</v>
      </c>
      <c r="Q25" s="55" t="s">
        <v>90</v>
      </c>
      <c r="R25" s="72" t="s">
        <v>138</v>
      </c>
      <c r="S25" s="57" t="s">
        <v>60</v>
      </c>
      <c r="T25" s="133">
        <v>5986</v>
      </c>
      <c r="U25" s="58"/>
    </row>
    <row r="26" spans="1:21" ht="94.5" customHeight="1" x14ac:dyDescent="0.3">
      <c r="A26" s="42">
        <f t="shared" si="2"/>
        <v>23</v>
      </c>
      <c r="B26" s="75"/>
      <c r="C26" s="76" t="s">
        <v>265</v>
      </c>
      <c r="D26" s="45" t="s">
        <v>266</v>
      </c>
      <c r="E26" s="46">
        <v>30000</v>
      </c>
      <c r="F26" s="43" t="s">
        <v>164</v>
      </c>
      <c r="G26" s="71" t="s">
        <v>165</v>
      </c>
      <c r="H26" s="48"/>
      <c r="I26" s="49">
        <f t="shared" ref="I26:I30" si="8">H26*G26</f>
        <v>0</v>
      </c>
      <c r="J26" s="50">
        <v>475</v>
      </c>
      <c r="K26" s="50">
        <v>575</v>
      </c>
      <c r="L26" s="50">
        <v>230</v>
      </c>
      <c r="M26" s="51">
        <v>16.809999999999999</v>
      </c>
      <c r="N26" s="52">
        <f t="shared" ref="N26:N30" si="9">J26*K26*L26/1000000000</f>
        <v>6.2818750000000007E-2</v>
      </c>
      <c r="O26" s="53">
        <f>H26*M26</f>
        <v>0</v>
      </c>
      <c r="P26" s="66">
        <f>H26*N26</f>
        <v>0</v>
      </c>
      <c r="Q26" s="55" t="s">
        <v>90</v>
      </c>
      <c r="R26" s="56" t="s">
        <v>162</v>
      </c>
      <c r="S26" s="57" t="s">
        <v>163</v>
      </c>
      <c r="T26" s="131">
        <v>10073</v>
      </c>
      <c r="U26" s="58"/>
    </row>
    <row r="27" spans="1:21" ht="94.5" customHeight="1" x14ac:dyDescent="0.3">
      <c r="A27" s="42">
        <f t="shared" si="2"/>
        <v>24</v>
      </c>
      <c r="B27" s="75"/>
      <c r="C27" s="76" t="s">
        <v>267</v>
      </c>
      <c r="D27" s="45" t="s">
        <v>268</v>
      </c>
      <c r="E27" s="46">
        <v>15000</v>
      </c>
      <c r="F27" s="43" t="s">
        <v>164</v>
      </c>
      <c r="G27" s="71" t="s">
        <v>228</v>
      </c>
      <c r="H27" s="48"/>
      <c r="I27" s="49">
        <f t="shared" si="8"/>
        <v>0</v>
      </c>
      <c r="J27" s="50">
        <v>475</v>
      </c>
      <c r="K27" s="50">
        <v>575</v>
      </c>
      <c r="L27" s="50">
        <v>230</v>
      </c>
      <c r="M27" s="51">
        <v>12.4</v>
      </c>
      <c r="N27" s="52">
        <f t="shared" si="9"/>
        <v>6.2818750000000007E-2</v>
      </c>
      <c r="O27" s="53">
        <f>H27*M27</f>
        <v>0</v>
      </c>
      <c r="P27" s="66"/>
      <c r="Q27" s="55" t="s">
        <v>90</v>
      </c>
      <c r="R27" s="56" t="s">
        <v>162</v>
      </c>
      <c r="S27" s="57" t="s">
        <v>163</v>
      </c>
      <c r="T27" s="131">
        <v>20851</v>
      </c>
      <c r="U27" s="58"/>
    </row>
    <row r="28" spans="1:21" ht="95.25" customHeight="1" x14ac:dyDescent="0.3">
      <c r="A28" s="42">
        <f t="shared" si="2"/>
        <v>25</v>
      </c>
      <c r="B28" s="75"/>
      <c r="C28" s="76" t="s">
        <v>269</v>
      </c>
      <c r="D28" s="45" t="s">
        <v>270</v>
      </c>
      <c r="E28" s="46">
        <v>30000</v>
      </c>
      <c r="F28" s="43" t="s">
        <v>164</v>
      </c>
      <c r="G28" s="71" t="s">
        <v>165</v>
      </c>
      <c r="H28" s="48"/>
      <c r="I28" s="49">
        <f t="shared" si="8"/>
        <v>0</v>
      </c>
      <c r="J28" s="50">
        <v>475</v>
      </c>
      <c r="K28" s="50">
        <v>575</v>
      </c>
      <c r="L28" s="50">
        <v>230</v>
      </c>
      <c r="M28" s="51">
        <v>16.809999999999999</v>
      </c>
      <c r="N28" s="52">
        <f t="shared" si="9"/>
        <v>6.2818750000000007E-2</v>
      </c>
      <c r="O28" s="53">
        <f>H28*M28</f>
        <v>0</v>
      </c>
      <c r="P28" s="66">
        <f>H28*N28</f>
        <v>0</v>
      </c>
      <c r="Q28" s="55" t="s">
        <v>90</v>
      </c>
      <c r="R28" s="56" t="s">
        <v>162</v>
      </c>
      <c r="S28" s="57" t="s">
        <v>163</v>
      </c>
      <c r="T28" s="131">
        <v>3616</v>
      </c>
      <c r="U28" s="58"/>
    </row>
    <row r="29" spans="1:21" ht="95.25" customHeight="1" x14ac:dyDescent="0.3">
      <c r="A29" s="42">
        <f t="shared" si="2"/>
        <v>26</v>
      </c>
      <c r="B29" s="75"/>
      <c r="C29" s="76" t="s">
        <v>271</v>
      </c>
      <c r="D29" s="45" t="s">
        <v>272</v>
      </c>
      <c r="E29" s="46">
        <v>15000</v>
      </c>
      <c r="F29" s="43" t="s">
        <v>164</v>
      </c>
      <c r="G29" s="71" t="s">
        <v>228</v>
      </c>
      <c r="H29" s="48"/>
      <c r="I29" s="49">
        <f t="shared" si="8"/>
        <v>0</v>
      </c>
      <c r="J29" s="50">
        <v>475</v>
      </c>
      <c r="K29" s="50">
        <v>575</v>
      </c>
      <c r="L29" s="50">
        <v>230</v>
      </c>
      <c r="M29" s="51">
        <v>12.4</v>
      </c>
      <c r="N29" s="52">
        <f t="shared" si="9"/>
        <v>6.2818750000000007E-2</v>
      </c>
      <c r="O29" s="53">
        <f>H29*M29</f>
        <v>0</v>
      </c>
      <c r="P29" s="66"/>
      <c r="Q29" s="55" t="s">
        <v>90</v>
      </c>
      <c r="R29" s="56" t="s">
        <v>162</v>
      </c>
      <c r="S29" s="57" t="s">
        <v>163</v>
      </c>
      <c r="T29" s="131">
        <v>9036</v>
      </c>
      <c r="U29" s="58"/>
    </row>
    <row r="30" spans="1:21" ht="94.5" customHeight="1" x14ac:dyDescent="0.3">
      <c r="A30" s="42">
        <f t="shared" si="2"/>
        <v>27</v>
      </c>
      <c r="B30" s="75"/>
      <c r="C30" s="86" t="s">
        <v>122</v>
      </c>
      <c r="D30" s="45" t="s">
        <v>80</v>
      </c>
      <c r="E30" s="46">
        <v>30000</v>
      </c>
      <c r="F30" s="43" t="s">
        <v>76</v>
      </c>
      <c r="G30" s="43">
        <v>120</v>
      </c>
      <c r="H30" s="48"/>
      <c r="I30" s="49">
        <f t="shared" si="8"/>
        <v>0</v>
      </c>
      <c r="J30" s="50">
        <v>475</v>
      </c>
      <c r="K30" s="50">
        <v>575</v>
      </c>
      <c r="L30" s="50">
        <v>230</v>
      </c>
      <c r="M30" s="51">
        <v>11.4</v>
      </c>
      <c r="N30" s="52">
        <f t="shared" si="9"/>
        <v>6.2818750000000007E-2</v>
      </c>
      <c r="O30" s="53">
        <f>H30*M30</f>
        <v>0</v>
      </c>
      <c r="P30" s="66">
        <f>H30*N30</f>
        <v>0</v>
      </c>
      <c r="Q30" s="55" t="s">
        <v>90</v>
      </c>
      <c r="R30" s="58" t="s">
        <v>142</v>
      </c>
      <c r="S30" s="57" t="s">
        <v>59</v>
      </c>
      <c r="T30" s="130">
        <v>4245</v>
      </c>
      <c r="U30" s="58"/>
    </row>
    <row r="31" spans="1:21" ht="108" customHeight="1" x14ac:dyDescent="0.3">
      <c r="A31" s="42">
        <f t="shared" si="2"/>
        <v>28</v>
      </c>
      <c r="B31" s="43"/>
      <c r="C31" s="44" t="s">
        <v>273</v>
      </c>
      <c r="D31" s="45" t="s">
        <v>41</v>
      </c>
      <c r="E31" s="46">
        <v>30000</v>
      </c>
      <c r="F31" s="43" t="s">
        <v>237</v>
      </c>
      <c r="G31" s="43">
        <v>300</v>
      </c>
      <c r="H31" s="48"/>
      <c r="I31" s="49">
        <f t="shared" ref="I31:I35" si="10">H31*G31</f>
        <v>0</v>
      </c>
      <c r="J31" s="50">
        <v>430</v>
      </c>
      <c r="K31" s="50">
        <v>415</v>
      </c>
      <c r="L31" s="50">
        <v>195</v>
      </c>
      <c r="M31" s="51">
        <v>11.45</v>
      </c>
      <c r="N31" s="52">
        <f t="shared" ref="N31:N35" si="11">J31*K31*L31/1000000000</f>
        <v>3.4797750000000002E-2</v>
      </c>
      <c r="O31" s="53">
        <f>H31*M31</f>
        <v>0</v>
      </c>
      <c r="P31" s="66">
        <f>H31*N31</f>
        <v>0</v>
      </c>
      <c r="Q31" s="55" t="s">
        <v>90</v>
      </c>
      <c r="R31" s="90" t="s">
        <v>183</v>
      </c>
      <c r="S31" s="57" t="s">
        <v>63</v>
      </c>
      <c r="T31" s="130">
        <v>123815</v>
      </c>
      <c r="U31" s="58"/>
    </row>
    <row r="32" spans="1:21" ht="94.5" customHeight="1" x14ac:dyDescent="0.3">
      <c r="A32" s="42">
        <f t="shared" si="2"/>
        <v>29</v>
      </c>
      <c r="B32" s="43"/>
      <c r="C32" s="44" t="s">
        <v>188</v>
      </c>
      <c r="D32" s="45" t="s">
        <v>187</v>
      </c>
      <c r="E32" s="46">
        <v>30000</v>
      </c>
      <c r="F32" s="43" t="s">
        <v>128</v>
      </c>
      <c r="G32" s="43">
        <v>300</v>
      </c>
      <c r="H32" s="48"/>
      <c r="I32" s="49">
        <f t="shared" si="10"/>
        <v>0</v>
      </c>
      <c r="J32" s="50">
        <v>430</v>
      </c>
      <c r="K32" s="50">
        <v>415</v>
      </c>
      <c r="L32" s="50">
        <v>195</v>
      </c>
      <c r="M32" s="51">
        <v>11.45</v>
      </c>
      <c r="N32" s="52">
        <f t="shared" si="11"/>
        <v>3.4797750000000002E-2</v>
      </c>
      <c r="O32" s="53">
        <f>H32*M32</f>
        <v>0</v>
      </c>
      <c r="P32" s="66">
        <f>H32*N32</f>
        <v>0</v>
      </c>
      <c r="Q32" s="55" t="s">
        <v>90</v>
      </c>
      <c r="R32" s="90" t="s">
        <v>155</v>
      </c>
      <c r="S32" s="57">
        <v>2</v>
      </c>
      <c r="T32" s="130">
        <v>43731</v>
      </c>
      <c r="U32" s="55"/>
    </row>
    <row r="33" spans="1:21" ht="95.25" customHeight="1" x14ac:dyDescent="0.3">
      <c r="A33" s="42">
        <f t="shared" si="2"/>
        <v>30</v>
      </c>
      <c r="B33" s="63"/>
      <c r="C33" s="69" t="s">
        <v>274</v>
      </c>
      <c r="D33" s="61" t="s">
        <v>275</v>
      </c>
      <c r="E33" s="62">
        <v>20000</v>
      </c>
      <c r="F33" s="63" t="s">
        <v>33</v>
      </c>
      <c r="G33" s="43">
        <v>500</v>
      </c>
      <c r="H33" s="48"/>
      <c r="I33" s="49">
        <f t="shared" si="10"/>
        <v>0</v>
      </c>
      <c r="J33" s="50">
        <v>580</v>
      </c>
      <c r="K33" s="50">
        <v>380</v>
      </c>
      <c r="L33" s="50">
        <v>205</v>
      </c>
      <c r="M33" s="51">
        <v>19.3</v>
      </c>
      <c r="N33" s="52">
        <f t="shared" si="11"/>
        <v>4.5182E-2</v>
      </c>
      <c r="O33" s="53">
        <f>H33*M33</f>
        <v>0</v>
      </c>
      <c r="P33" s="66">
        <f>H33*N33</f>
        <v>0</v>
      </c>
      <c r="Q33" s="55" t="s">
        <v>90</v>
      </c>
      <c r="R33" s="56" t="s">
        <v>185</v>
      </c>
      <c r="S33" s="57" t="s">
        <v>59</v>
      </c>
      <c r="T33" s="133">
        <v>82549</v>
      </c>
      <c r="U33" s="58"/>
    </row>
    <row r="34" spans="1:21" ht="94.5" customHeight="1" x14ac:dyDescent="0.3">
      <c r="A34" s="42">
        <f t="shared" si="2"/>
        <v>31</v>
      </c>
      <c r="B34" s="63"/>
      <c r="C34" s="69" t="s">
        <v>276</v>
      </c>
      <c r="D34" s="61" t="s">
        <v>277</v>
      </c>
      <c r="E34" s="62">
        <v>20000</v>
      </c>
      <c r="F34" s="63" t="s">
        <v>128</v>
      </c>
      <c r="G34" s="43">
        <v>500</v>
      </c>
      <c r="H34" s="48"/>
      <c r="I34" s="49">
        <f t="shared" si="10"/>
        <v>0</v>
      </c>
      <c r="J34" s="50">
        <v>580</v>
      </c>
      <c r="K34" s="50">
        <v>380</v>
      </c>
      <c r="L34" s="50">
        <v>205</v>
      </c>
      <c r="M34" s="51">
        <v>19.3</v>
      </c>
      <c r="N34" s="52">
        <f t="shared" si="11"/>
        <v>4.5182E-2</v>
      </c>
      <c r="O34" s="53">
        <f>H34*M34</f>
        <v>0</v>
      </c>
      <c r="P34" s="66">
        <f>H34*N34</f>
        <v>0</v>
      </c>
      <c r="Q34" s="55" t="s">
        <v>90</v>
      </c>
      <c r="R34" s="56" t="s">
        <v>186</v>
      </c>
      <c r="S34" s="57" t="s">
        <v>59</v>
      </c>
      <c r="T34" s="133">
        <v>65983</v>
      </c>
      <c r="U34" s="58"/>
    </row>
    <row r="35" spans="1:21" ht="94.5" customHeight="1" x14ac:dyDescent="0.3">
      <c r="A35" s="42">
        <f t="shared" si="2"/>
        <v>32</v>
      </c>
      <c r="B35" s="63"/>
      <c r="C35" s="69" t="s">
        <v>278</v>
      </c>
      <c r="D35" s="61" t="s">
        <v>279</v>
      </c>
      <c r="E35" s="62">
        <v>20000</v>
      </c>
      <c r="F35" s="63" t="s">
        <v>33</v>
      </c>
      <c r="G35" s="43">
        <v>500</v>
      </c>
      <c r="H35" s="48"/>
      <c r="I35" s="49">
        <f t="shared" si="10"/>
        <v>0</v>
      </c>
      <c r="J35" s="50">
        <v>580</v>
      </c>
      <c r="K35" s="50">
        <v>380</v>
      </c>
      <c r="L35" s="50">
        <v>205</v>
      </c>
      <c r="M35" s="51">
        <v>19.3</v>
      </c>
      <c r="N35" s="52">
        <f t="shared" si="11"/>
        <v>4.5182E-2</v>
      </c>
      <c r="O35" s="53">
        <f>H35*M35</f>
        <v>0</v>
      </c>
      <c r="P35" s="66">
        <f>H35*N35</f>
        <v>0</v>
      </c>
      <c r="Q35" s="55" t="s">
        <v>90</v>
      </c>
      <c r="R35" s="56" t="s">
        <v>186</v>
      </c>
      <c r="S35" s="57" t="s">
        <v>59</v>
      </c>
      <c r="T35" s="133">
        <v>23763</v>
      </c>
      <c r="U35" s="58"/>
    </row>
    <row r="36" spans="1:21" ht="94.5" customHeight="1" x14ac:dyDescent="0.3">
      <c r="A36" s="42">
        <f t="shared" si="2"/>
        <v>33</v>
      </c>
      <c r="B36" s="59"/>
      <c r="C36" s="69" t="s">
        <v>280</v>
      </c>
      <c r="D36" s="61" t="s">
        <v>281</v>
      </c>
      <c r="E36" s="62">
        <v>20000</v>
      </c>
      <c r="F36" s="63" t="s">
        <v>128</v>
      </c>
      <c r="G36" s="43">
        <v>500</v>
      </c>
      <c r="H36" s="48"/>
      <c r="I36" s="49">
        <f t="shared" si="1"/>
        <v>0</v>
      </c>
      <c r="J36" s="50">
        <v>580</v>
      </c>
      <c r="K36" s="50">
        <v>380</v>
      </c>
      <c r="L36" s="50">
        <v>205</v>
      </c>
      <c r="M36" s="51">
        <v>19.3</v>
      </c>
      <c r="N36" s="52">
        <f t="shared" ref="N36:N77" si="12">J36*K36*L36/1000000000</f>
        <v>4.5182E-2</v>
      </c>
      <c r="O36" s="53">
        <f>H36*M36</f>
        <v>0</v>
      </c>
      <c r="P36" s="54">
        <f>N36*H36</f>
        <v>0</v>
      </c>
      <c r="Q36" s="55" t="s">
        <v>90</v>
      </c>
      <c r="R36" s="56" t="s">
        <v>185</v>
      </c>
      <c r="S36" s="57" t="s">
        <v>59</v>
      </c>
      <c r="T36" s="133">
        <v>88239</v>
      </c>
      <c r="U36" s="58"/>
    </row>
    <row r="37" spans="1:21" ht="94.5" customHeight="1" x14ac:dyDescent="0.3">
      <c r="A37" s="42">
        <f t="shared" si="2"/>
        <v>34</v>
      </c>
      <c r="B37" s="63"/>
      <c r="C37" s="69" t="s">
        <v>282</v>
      </c>
      <c r="D37" s="61" t="s">
        <v>283</v>
      </c>
      <c r="E37" s="62">
        <v>20000</v>
      </c>
      <c r="F37" s="63" t="s">
        <v>128</v>
      </c>
      <c r="G37" s="43">
        <v>500</v>
      </c>
      <c r="H37" s="48"/>
      <c r="I37" s="49">
        <f t="shared" si="1"/>
        <v>0</v>
      </c>
      <c r="J37" s="50">
        <v>580</v>
      </c>
      <c r="K37" s="50">
        <v>380</v>
      </c>
      <c r="L37" s="50">
        <v>205</v>
      </c>
      <c r="M37" s="51">
        <v>19.3</v>
      </c>
      <c r="N37" s="52">
        <f t="shared" si="12"/>
        <v>4.5182E-2</v>
      </c>
      <c r="O37" s="53">
        <f>H37*M37</f>
        <v>0</v>
      </c>
      <c r="P37" s="66">
        <f>H37*N37</f>
        <v>0</v>
      </c>
      <c r="Q37" s="55" t="s">
        <v>90</v>
      </c>
      <c r="R37" s="56" t="s">
        <v>186</v>
      </c>
      <c r="S37" s="57" t="s">
        <v>59</v>
      </c>
      <c r="T37" s="133">
        <v>26095</v>
      </c>
      <c r="U37" s="58"/>
    </row>
    <row r="38" spans="1:21" ht="94.5" customHeight="1" x14ac:dyDescent="0.3">
      <c r="A38" s="42">
        <f t="shared" si="2"/>
        <v>35</v>
      </c>
      <c r="B38" s="63"/>
      <c r="C38" s="69" t="s">
        <v>284</v>
      </c>
      <c r="D38" s="61" t="s">
        <v>285</v>
      </c>
      <c r="E38" s="62">
        <v>10000</v>
      </c>
      <c r="F38" s="63" t="s">
        <v>286</v>
      </c>
      <c r="G38" s="91">
        <v>68</v>
      </c>
      <c r="H38" s="48"/>
      <c r="I38" s="49">
        <f t="shared" si="1"/>
        <v>0</v>
      </c>
      <c r="J38" s="50"/>
      <c r="K38" s="50"/>
      <c r="L38" s="50"/>
      <c r="M38" s="51"/>
      <c r="N38" s="52"/>
      <c r="O38" s="53"/>
      <c r="P38" s="66"/>
      <c r="Q38" s="55"/>
      <c r="R38" s="56"/>
      <c r="S38" s="57"/>
      <c r="T38" s="133"/>
      <c r="U38" s="58"/>
    </row>
    <row r="39" spans="1:21" ht="94.5" customHeight="1" x14ac:dyDescent="0.3">
      <c r="A39" s="42">
        <f t="shared" si="2"/>
        <v>36</v>
      </c>
      <c r="B39" s="63"/>
      <c r="C39" s="69" t="s">
        <v>287</v>
      </c>
      <c r="D39" s="61" t="s">
        <v>288</v>
      </c>
      <c r="E39" s="62">
        <v>150000</v>
      </c>
      <c r="F39" s="63" t="s">
        <v>289</v>
      </c>
      <c r="G39" s="91">
        <v>18</v>
      </c>
      <c r="H39" s="48"/>
      <c r="I39" s="49">
        <f t="shared" si="1"/>
        <v>0</v>
      </c>
      <c r="J39" s="50"/>
      <c r="K39" s="50"/>
      <c r="L39" s="50"/>
      <c r="M39" s="51"/>
      <c r="N39" s="52"/>
      <c r="O39" s="53"/>
      <c r="P39" s="66"/>
      <c r="Q39" s="55"/>
      <c r="R39" s="56"/>
      <c r="S39" s="57"/>
      <c r="T39" s="133"/>
      <c r="U39" s="58"/>
    </row>
    <row r="40" spans="1:21" ht="94.5" customHeight="1" x14ac:dyDescent="0.3">
      <c r="A40" s="42">
        <f t="shared" si="2"/>
        <v>37</v>
      </c>
      <c r="B40" s="43"/>
      <c r="C40" s="44" t="s">
        <v>106</v>
      </c>
      <c r="D40" s="45" t="s">
        <v>34</v>
      </c>
      <c r="E40" s="46">
        <v>60000</v>
      </c>
      <c r="F40" s="43" t="s">
        <v>77</v>
      </c>
      <c r="G40" s="43">
        <v>50</v>
      </c>
      <c r="H40" s="48"/>
      <c r="I40" s="49">
        <f t="shared" ref="I40:I42" si="13">H40*G40</f>
        <v>0</v>
      </c>
      <c r="J40" s="50">
        <v>440</v>
      </c>
      <c r="K40" s="50">
        <v>405</v>
      </c>
      <c r="L40" s="50">
        <v>160</v>
      </c>
      <c r="M40" s="51">
        <v>11.6</v>
      </c>
      <c r="N40" s="52">
        <f t="shared" ref="N40:N41" si="14">J40*K40*L40/1000000000</f>
        <v>2.8511999999999999E-2</v>
      </c>
      <c r="O40" s="53">
        <v>11.7</v>
      </c>
      <c r="P40" s="66">
        <f>H40*N40</f>
        <v>0</v>
      </c>
      <c r="Q40" s="55" t="s">
        <v>90</v>
      </c>
      <c r="R40" s="92" t="s">
        <v>142</v>
      </c>
      <c r="S40" s="57" t="s">
        <v>59</v>
      </c>
      <c r="T40" s="131">
        <v>5639</v>
      </c>
      <c r="U40" s="58"/>
    </row>
    <row r="41" spans="1:21" ht="94.5" customHeight="1" x14ac:dyDescent="0.3">
      <c r="A41" s="42">
        <f t="shared" si="2"/>
        <v>38</v>
      </c>
      <c r="B41" s="43"/>
      <c r="C41" s="45" t="s">
        <v>9</v>
      </c>
      <c r="D41" s="45" t="s">
        <v>19</v>
      </c>
      <c r="E41" s="46">
        <v>120000</v>
      </c>
      <c r="F41" s="43" t="s">
        <v>77</v>
      </c>
      <c r="G41" s="43">
        <v>50</v>
      </c>
      <c r="H41" s="48"/>
      <c r="I41" s="49">
        <f t="shared" si="13"/>
        <v>0</v>
      </c>
      <c r="J41" s="50">
        <v>540</v>
      </c>
      <c r="K41" s="50">
        <v>360</v>
      </c>
      <c r="L41" s="50">
        <v>180</v>
      </c>
      <c r="M41" s="51">
        <v>15.65</v>
      </c>
      <c r="N41" s="52">
        <f t="shared" si="14"/>
        <v>3.4992000000000002E-2</v>
      </c>
      <c r="O41" s="53">
        <f>H41*M41</f>
        <v>0</v>
      </c>
      <c r="P41" s="66">
        <f>H41*N41</f>
        <v>0</v>
      </c>
      <c r="Q41" s="55" t="s">
        <v>90</v>
      </c>
      <c r="R41" s="92" t="s">
        <v>195</v>
      </c>
      <c r="S41" s="57" t="s">
        <v>60</v>
      </c>
      <c r="T41" s="131">
        <v>4348</v>
      </c>
      <c r="U41" s="58"/>
    </row>
    <row r="42" spans="1:21" ht="94.5" customHeight="1" x14ac:dyDescent="0.3">
      <c r="A42" s="42">
        <f t="shared" si="2"/>
        <v>39</v>
      </c>
      <c r="B42" s="43"/>
      <c r="C42" s="45" t="s">
        <v>290</v>
      </c>
      <c r="D42" s="45" t="s">
        <v>291</v>
      </c>
      <c r="E42" s="46">
        <v>40000</v>
      </c>
      <c r="F42" s="43" t="s">
        <v>292</v>
      </c>
      <c r="G42" s="91">
        <v>40</v>
      </c>
      <c r="H42" s="48"/>
      <c r="I42" s="49">
        <f t="shared" si="13"/>
        <v>0</v>
      </c>
      <c r="J42" s="50"/>
      <c r="K42" s="50"/>
      <c r="L42" s="50"/>
      <c r="M42" s="51"/>
      <c r="N42" s="52"/>
      <c r="O42" s="53"/>
      <c r="P42" s="66"/>
      <c r="Q42" s="55"/>
      <c r="R42" s="93"/>
      <c r="S42" s="57"/>
      <c r="T42" s="131"/>
      <c r="U42" s="58"/>
    </row>
    <row r="43" spans="1:21" ht="94.5" customHeight="1" x14ac:dyDescent="0.3">
      <c r="A43" s="42">
        <f t="shared" si="2"/>
        <v>40</v>
      </c>
      <c r="B43" s="63"/>
      <c r="C43" s="60" t="s">
        <v>293</v>
      </c>
      <c r="D43" s="60" t="s">
        <v>294</v>
      </c>
      <c r="E43" s="94">
        <v>40000</v>
      </c>
      <c r="F43" s="63" t="s">
        <v>101</v>
      </c>
      <c r="G43" s="63">
        <v>77</v>
      </c>
      <c r="H43" s="95"/>
      <c r="I43" s="49">
        <f t="shared" ref="I43:I46" si="15">H43*G43</f>
        <v>0</v>
      </c>
      <c r="J43" s="96">
        <v>495</v>
      </c>
      <c r="K43" s="96">
        <v>320</v>
      </c>
      <c r="L43" s="96">
        <v>215</v>
      </c>
      <c r="M43" s="97">
        <v>15.71</v>
      </c>
      <c r="N43" s="52">
        <f t="shared" ref="N43:N46" si="16">J43*K43*L43/1000000000</f>
        <v>3.4056000000000003E-2</v>
      </c>
      <c r="O43" s="98"/>
      <c r="P43" s="96"/>
      <c r="Q43" s="55" t="s">
        <v>90</v>
      </c>
      <c r="R43" s="99">
        <v>2022.07</v>
      </c>
      <c r="S43" s="127" t="s">
        <v>60</v>
      </c>
      <c r="T43" s="134">
        <v>7545</v>
      </c>
      <c r="U43" s="101"/>
    </row>
    <row r="44" spans="1:21" ht="94.5" customHeight="1" x14ac:dyDescent="0.3">
      <c r="A44" s="42">
        <f t="shared" si="2"/>
        <v>41</v>
      </c>
      <c r="B44" s="63"/>
      <c r="C44" s="60" t="s">
        <v>295</v>
      </c>
      <c r="D44" s="60" t="s">
        <v>296</v>
      </c>
      <c r="E44" s="94">
        <v>40000</v>
      </c>
      <c r="F44" s="63" t="s">
        <v>215</v>
      </c>
      <c r="G44" s="63">
        <v>60</v>
      </c>
      <c r="H44" s="100"/>
      <c r="I44" s="49">
        <f t="shared" si="15"/>
        <v>0</v>
      </c>
      <c r="J44" s="100">
        <v>495</v>
      </c>
      <c r="K44" s="100">
        <v>315</v>
      </c>
      <c r="L44" s="100">
        <v>215</v>
      </c>
      <c r="M44" s="102">
        <v>17.12</v>
      </c>
      <c r="N44" s="100">
        <f t="shared" si="16"/>
        <v>3.3523875000000002E-2</v>
      </c>
      <c r="O44" s="100"/>
      <c r="P44" s="100"/>
      <c r="Q44" s="55" t="s">
        <v>90</v>
      </c>
      <c r="R44" s="103">
        <v>2022.07</v>
      </c>
      <c r="S44" s="127" t="s">
        <v>60</v>
      </c>
      <c r="T44" s="134">
        <v>5951</v>
      </c>
      <c r="U44" s="100"/>
    </row>
    <row r="45" spans="1:21" ht="94.5" customHeight="1" x14ac:dyDescent="0.3">
      <c r="A45" s="42">
        <f t="shared" si="2"/>
        <v>42</v>
      </c>
      <c r="B45" s="63"/>
      <c r="C45" s="104" t="s">
        <v>297</v>
      </c>
      <c r="D45" s="60" t="s">
        <v>298</v>
      </c>
      <c r="E45" s="94">
        <v>40000</v>
      </c>
      <c r="F45" s="63" t="s">
        <v>299</v>
      </c>
      <c r="G45" s="63">
        <v>30</v>
      </c>
      <c r="H45" s="100"/>
      <c r="I45" s="49">
        <f t="shared" si="15"/>
        <v>0</v>
      </c>
      <c r="J45" s="96">
        <v>430</v>
      </c>
      <c r="K45" s="96">
        <v>690</v>
      </c>
      <c r="L45" s="96">
        <v>240</v>
      </c>
      <c r="M45" s="97">
        <v>15.71</v>
      </c>
      <c r="N45" s="52">
        <f t="shared" si="16"/>
        <v>7.1207999999999994E-2</v>
      </c>
      <c r="O45" s="100"/>
      <c r="P45" s="100"/>
      <c r="Q45" s="55" t="s">
        <v>90</v>
      </c>
      <c r="R45" s="103">
        <v>2022.08</v>
      </c>
      <c r="S45" s="127" t="s">
        <v>60</v>
      </c>
      <c r="T45" s="134">
        <v>7663</v>
      </c>
      <c r="U45" s="100"/>
    </row>
    <row r="46" spans="1:21" ht="94.5" customHeight="1" x14ac:dyDescent="0.3">
      <c r="A46" s="42">
        <f t="shared" si="2"/>
        <v>43</v>
      </c>
      <c r="B46" s="63"/>
      <c r="C46" s="104" t="s">
        <v>300</v>
      </c>
      <c r="D46" s="60" t="s">
        <v>301</v>
      </c>
      <c r="E46" s="94">
        <v>40000</v>
      </c>
      <c r="F46" s="63" t="s">
        <v>102</v>
      </c>
      <c r="G46" s="70">
        <v>48</v>
      </c>
      <c r="H46" s="100"/>
      <c r="I46" s="49">
        <f t="shared" si="15"/>
        <v>0</v>
      </c>
      <c r="J46" s="96">
        <v>320</v>
      </c>
      <c r="K46" s="96">
        <v>500</v>
      </c>
      <c r="L46" s="96">
        <v>160</v>
      </c>
      <c r="M46" s="97">
        <v>6.2</v>
      </c>
      <c r="N46" s="52">
        <f t="shared" si="16"/>
        <v>2.5600000000000001E-2</v>
      </c>
      <c r="O46" s="100"/>
      <c r="P46" s="100"/>
      <c r="Q46" s="55" t="s">
        <v>90</v>
      </c>
      <c r="R46" s="99">
        <v>2022.07</v>
      </c>
      <c r="S46" s="127" t="s">
        <v>60</v>
      </c>
      <c r="T46" s="134">
        <v>7545</v>
      </c>
      <c r="U46" s="100"/>
    </row>
    <row r="47" spans="1:21" ht="94.5" customHeight="1" x14ac:dyDescent="0.3">
      <c r="A47" s="42">
        <f t="shared" si="2"/>
        <v>44</v>
      </c>
      <c r="B47" s="63"/>
      <c r="C47" s="104" t="s">
        <v>302</v>
      </c>
      <c r="D47" s="61" t="s">
        <v>303</v>
      </c>
      <c r="E47" s="62">
        <v>18000</v>
      </c>
      <c r="F47" s="63" t="s">
        <v>161</v>
      </c>
      <c r="G47" s="71" t="s">
        <v>159</v>
      </c>
      <c r="H47" s="48"/>
      <c r="I47" s="49">
        <f t="shared" si="1"/>
        <v>0</v>
      </c>
      <c r="J47" s="50">
        <v>500</v>
      </c>
      <c r="K47" s="50">
        <v>350</v>
      </c>
      <c r="L47" s="50">
        <v>295</v>
      </c>
      <c r="M47" s="51">
        <v>7.75</v>
      </c>
      <c r="N47" s="52">
        <f t="shared" si="12"/>
        <v>5.1624999999999997E-2</v>
      </c>
      <c r="O47" s="53">
        <f>H47*M47</f>
        <v>0</v>
      </c>
      <c r="P47" s="66">
        <f>H47*N47</f>
        <v>0</v>
      </c>
      <c r="Q47" s="55" t="s">
        <v>90</v>
      </c>
      <c r="R47" s="56" t="s">
        <v>138</v>
      </c>
      <c r="S47" s="57" t="s">
        <v>157</v>
      </c>
      <c r="T47" s="130">
        <v>3398</v>
      </c>
      <c r="U47" s="58"/>
    </row>
    <row r="48" spans="1:21" ht="95.25" customHeight="1" x14ac:dyDescent="0.3">
      <c r="A48" s="42">
        <f t="shared" si="2"/>
        <v>45</v>
      </c>
      <c r="B48" s="63"/>
      <c r="C48" s="104" t="s">
        <v>150</v>
      </c>
      <c r="D48" s="61" t="s">
        <v>153</v>
      </c>
      <c r="E48" s="62">
        <v>29900</v>
      </c>
      <c r="F48" s="105" t="s">
        <v>148</v>
      </c>
      <c r="G48" s="71" t="s">
        <v>146</v>
      </c>
      <c r="H48" s="48"/>
      <c r="I48" s="49">
        <f t="shared" si="1"/>
        <v>0</v>
      </c>
      <c r="J48" s="50">
        <v>215</v>
      </c>
      <c r="K48" s="50">
        <v>215</v>
      </c>
      <c r="L48" s="50">
        <v>210</v>
      </c>
      <c r="M48" s="51">
        <v>4.57</v>
      </c>
      <c r="N48" s="52">
        <f t="shared" si="12"/>
        <v>9.7072500000000006E-3</v>
      </c>
      <c r="O48" s="53">
        <f>H48*M48</f>
        <v>0</v>
      </c>
      <c r="P48" s="66">
        <f>H48*N48</f>
        <v>0</v>
      </c>
      <c r="Q48" s="55" t="s">
        <v>90</v>
      </c>
      <c r="R48" s="56" t="s">
        <v>155</v>
      </c>
      <c r="S48" s="57" t="s">
        <v>157</v>
      </c>
      <c r="T48" s="130">
        <v>4780</v>
      </c>
      <c r="U48" s="58"/>
    </row>
    <row r="49" spans="1:21" ht="95.25" customHeight="1" x14ac:dyDescent="0.3">
      <c r="A49" s="42">
        <f t="shared" si="2"/>
        <v>46</v>
      </c>
      <c r="B49" s="63"/>
      <c r="C49" s="69" t="s">
        <v>151</v>
      </c>
      <c r="D49" s="61" t="s">
        <v>154</v>
      </c>
      <c r="E49" s="62">
        <v>29900</v>
      </c>
      <c r="F49" s="105" t="s">
        <v>102</v>
      </c>
      <c r="G49" s="71" t="s">
        <v>158</v>
      </c>
      <c r="H49" s="48"/>
      <c r="I49" s="49">
        <f t="shared" si="1"/>
        <v>0</v>
      </c>
      <c r="J49" s="50">
        <v>335</v>
      </c>
      <c r="K49" s="50">
        <v>335</v>
      </c>
      <c r="L49" s="50">
        <v>145</v>
      </c>
      <c r="M49" s="51">
        <v>5.63</v>
      </c>
      <c r="N49" s="52">
        <f t="shared" si="12"/>
        <v>1.6272624999999999E-2</v>
      </c>
      <c r="O49" s="53">
        <f>H49*M49</f>
        <v>0</v>
      </c>
      <c r="P49" s="66">
        <f>H49*N49</f>
        <v>0</v>
      </c>
      <c r="Q49" s="55" t="s">
        <v>90</v>
      </c>
      <c r="R49" s="56" t="s">
        <v>156</v>
      </c>
      <c r="S49" s="57" t="s">
        <v>157</v>
      </c>
      <c r="T49" s="130">
        <v>4729</v>
      </c>
      <c r="U49" s="58"/>
    </row>
    <row r="50" spans="1:21" ht="95.25" customHeight="1" x14ac:dyDescent="0.3">
      <c r="A50" s="42">
        <f t="shared" si="2"/>
        <v>47</v>
      </c>
      <c r="B50" s="63"/>
      <c r="C50" s="69" t="s">
        <v>149</v>
      </c>
      <c r="D50" s="61" t="s">
        <v>152</v>
      </c>
      <c r="E50" s="62">
        <v>29900</v>
      </c>
      <c r="F50" s="105" t="s">
        <v>304</v>
      </c>
      <c r="G50" s="71" t="s">
        <v>160</v>
      </c>
      <c r="H50" s="48"/>
      <c r="I50" s="49">
        <f t="shared" ref="I50:I53" si="17">H50*G50</f>
        <v>0</v>
      </c>
      <c r="J50" s="50">
        <v>475</v>
      </c>
      <c r="K50" s="50">
        <v>475</v>
      </c>
      <c r="L50" s="50">
        <v>105</v>
      </c>
      <c r="M50" s="51">
        <v>9.19</v>
      </c>
      <c r="N50" s="52">
        <f t="shared" ref="N50" si="18">J50*K50*L50/1000000000</f>
        <v>2.3690625E-2</v>
      </c>
      <c r="O50" s="53">
        <f>H50*M50</f>
        <v>0</v>
      </c>
      <c r="P50" s="66">
        <f>H50*N50</f>
        <v>0</v>
      </c>
      <c r="Q50" s="55" t="s">
        <v>90</v>
      </c>
      <c r="R50" s="56" t="s">
        <v>155</v>
      </c>
      <c r="S50" s="57" t="s">
        <v>157</v>
      </c>
      <c r="T50" s="130">
        <v>4864</v>
      </c>
      <c r="U50" s="58"/>
    </row>
    <row r="51" spans="1:21" ht="95.25" customHeight="1" x14ac:dyDescent="0.3">
      <c r="A51" s="42">
        <f t="shared" si="2"/>
        <v>48</v>
      </c>
      <c r="B51" s="63"/>
      <c r="C51" s="69" t="s">
        <v>305</v>
      </c>
      <c r="D51" s="61" t="s">
        <v>307</v>
      </c>
      <c r="E51" s="62">
        <v>30000</v>
      </c>
      <c r="F51" s="105" t="s">
        <v>289</v>
      </c>
      <c r="G51" s="71" t="s">
        <v>342</v>
      </c>
      <c r="H51" s="48"/>
      <c r="I51" s="49">
        <f t="shared" si="17"/>
        <v>0</v>
      </c>
      <c r="J51" s="50"/>
      <c r="K51" s="50"/>
      <c r="L51" s="50"/>
      <c r="M51" s="51"/>
      <c r="N51" s="52"/>
      <c r="O51" s="53"/>
      <c r="P51" s="66"/>
      <c r="Q51" s="55"/>
      <c r="R51" s="56"/>
      <c r="S51" s="57"/>
      <c r="T51" s="130"/>
      <c r="U51" s="58"/>
    </row>
    <row r="52" spans="1:21" ht="95.25" customHeight="1" x14ac:dyDescent="0.3">
      <c r="A52" s="42">
        <f t="shared" si="2"/>
        <v>49</v>
      </c>
      <c r="B52" s="63"/>
      <c r="C52" s="69" t="s">
        <v>306</v>
      </c>
      <c r="D52" s="61" t="s">
        <v>308</v>
      </c>
      <c r="E52" s="62">
        <v>40000</v>
      </c>
      <c r="F52" s="105" t="s">
        <v>289</v>
      </c>
      <c r="G52" s="71" t="s">
        <v>342</v>
      </c>
      <c r="H52" s="48"/>
      <c r="I52" s="49">
        <f t="shared" si="17"/>
        <v>0</v>
      </c>
      <c r="J52" s="50"/>
      <c r="K52" s="50"/>
      <c r="L52" s="50"/>
      <c r="M52" s="51"/>
      <c r="N52" s="52"/>
      <c r="O52" s="53"/>
      <c r="P52" s="66"/>
      <c r="Q52" s="55"/>
      <c r="R52" s="56"/>
      <c r="S52" s="57"/>
      <c r="T52" s="130"/>
      <c r="U52" s="58"/>
    </row>
    <row r="53" spans="1:21" ht="95.25" customHeight="1" x14ac:dyDescent="0.3">
      <c r="A53" s="42">
        <f t="shared" si="2"/>
        <v>50</v>
      </c>
      <c r="B53" s="63"/>
      <c r="C53" s="69" t="s">
        <v>309</v>
      </c>
      <c r="D53" s="61" t="s">
        <v>310</v>
      </c>
      <c r="E53" s="62">
        <v>15000</v>
      </c>
      <c r="F53" s="105" t="s">
        <v>311</v>
      </c>
      <c r="G53" s="71" t="s">
        <v>343</v>
      </c>
      <c r="H53" s="48"/>
      <c r="I53" s="49">
        <f t="shared" si="17"/>
        <v>0</v>
      </c>
      <c r="J53" s="50"/>
      <c r="K53" s="50"/>
      <c r="L53" s="50"/>
      <c r="M53" s="51"/>
      <c r="N53" s="52"/>
      <c r="O53" s="53"/>
      <c r="P53" s="66"/>
      <c r="Q53" s="55"/>
      <c r="R53" s="56"/>
      <c r="S53" s="57"/>
      <c r="T53" s="130"/>
      <c r="U53" s="58"/>
    </row>
    <row r="54" spans="1:21" ht="94.5" customHeight="1" x14ac:dyDescent="0.3">
      <c r="A54" s="42">
        <f t="shared" si="2"/>
        <v>51</v>
      </c>
      <c r="B54" s="106"/>
      <c r="C54" s="107" t="s">
        <v>239</v>
      </c>
      <c r="D54" s="107" t="s">
        <v>240</v>
      </c>
      <c r="E54" s="108">
        <v>34000</v>
      </c>
      <c r="F54" s="43" t="s">
        <v>241</v>
      </c>
      <c r="G54" s="43">
        <v>60</v>
      </c>
      <c r="H54" s="95"/>
      <c r="I54" s="95"/>
      <c r="J54" s="79">
        <v>345</v>
      </c>
      <c r="K54" s="79">
        <v>290</v>
      </c>
      <c r="L54" s="79">
        <v>220</v>
      </c>
      <c r="M54" s="80">
        <v>6.65</v>
      </c>
      <c r="N54" s="81">
        <f t="shared" ref="N54" si="19">J54*K54*L54/1000000000</f>
        <v>2.2010999999999999E-2</v>
      </c>
      <c r="O54" s="82">
        <f>H54*M54</f>
        <v>0</v>
      </c>
      <c r="P54" s="81">
        <f>H54*N54</f>
        <v>0</v>
      </c>
      <c r="Q54" s="55" t="s">
        <v>90</v>
      </c>
      <c r="R54" s="83" t="s">
        <v>238</v>
      </c>
      <c r="S54" s="57" t="s">
        <v>63</v>
      </c>
      <c r="T54" s="132">
        <v>20000</v>
      </c>
      <c r="U54" s="42"/>
    </row>
    <row r="55" spans="1:21" ht="94.5" customHeight="1" x14ac:dyDescent="0.3">
      <c r="A55" s="42">
        <f t="shared" si="2"/>
        <v>52</v>
      </c>
      <c r="B55" s="106"/>
      <c r="C55" s="107" t="s">
        <v>312</v>
      </c>
      <c r="D55" s="107" t="s">
        <v>313</v>
      </c>
      <c r="E55" s="108">
        <v>20000</v>
      </c>
      <c r="F55" s="43" t="s">
        <v>314</v>
      </c>
      <c r="G55" s="43">
        <v>108</v>
      </c>
      <c r="H55" s="95"/>
      <c r="I55" s="95"/>
      <c r="J55" s="79"/>
      <c r="K55" s="79"/>
      <c r="L55" s="79"/>
      <c r="M55" s="80"/>
      <c r="N55" s="81"/>
      <c r="O55" s="82"/>
      <c r="P55" s="81"/>
      <c r="Q55" s="55"/>
      <c r="R55" s="109"/>
      <c r="S55" s="57"/>
      <c r="T55" s="132"/>
      <c r="U55" s="42"/>
    </row>
    <row r="56" spans="1:21" ht="94.5" customHeight="1" x14ac:dyDescent="0.3">
      <c r="A56" s="42">
        <f t="shared" si="2"/>
        <v>53</v>
      </c>
      <c r="B56" s="106"/>
      <c r="C56" s="107" t="s">
        <v>315</v>
      </c>
      <c r="D56" s="107" t="s">
        <v>339</v>
      </c>
      <c r="E56" s="108">
        <v>30000</v>
      </c>
      <c r="F56" s="43" t="s">
        <v>317</v>
      </c>
      <c r="G56" s="43"/>
      <c r="H56" s="95"/>
      <c r="I56" s="95"/>
      <c r="J56" s="79"/>
      <c r="K56" s="79"/>
      <c r="L56" s="79"/>
      <c r="M56" s="80"/>
      <c r="N56" s="81"/>
      <c r="O56" s="82"/>
      <c r="P56" s="81"/>
      <c r="Q56" s="55"/>
      <c r="R56" s="109"/>
      <c r="S56" s="57"/>
      <c r="T56" s="132"/>
      <c r="U56" s="42"/>
    </row>
    <row r="57" spans="1:21" ht="94.5" customHeight="1" x14ac:dyDescent="0.3">
      <c r="A57" s="42">
        <f t="shared" si="2"/>
        <v>54</v>
      </c>
      <c r="B57" s="106"/>
      <c r="C57" s="107" t="s">
        <v>316</v>
      </c>
      <c r="D57" s="107" t="s">
        <v>339</v>
      </c>
      <c r="E57" s="108">
        <v>15000</v>
      </c>
      <c r="F57" s="43" t="s">
        <v>317</v>
      </c>
      <c r="G57" s="43"/>
      <c r="H57" s="95"/>
      <c r="I57" s="95"/>
      <c r="J57" s="79"/>
      <c r="K57" s="79"/>
      <c r="L57" s="79"/>
      <c r="M57" s="80"/>
      <c r="N57" s="81"/>
      <c r="O57" s="82"/>
      <c r="P57" s="81"/>
      <c r="Q57" s="55"/>
      <c r="R57" s="109"/>
      <c r="S57" s="57"/>
      <c r="T57" s="132"/>
      <c r="U57" s="42"/>
    </row>
    <row r="58" spans="1:21" ht="94.5" customHeight="1" x14ac:dyDescent="0.3">
      <c r="A58" s="42">
        <f t="shared" si="2"/>
        <v>55</v>
      </c>
      <c r="B58" s="75"/>
      <c r="C58" s="86" t="s">
        <v>43</v>
      </c>
      <c r="D58" s="45" t="s">
        <v>208</v>
      </c>
      <c r="E58" s="46">
        <v>120000</v>
      </c>
      <c r="F58" s="43" t="s">
        <v>120</v>
      </c>
      <c r="G58" s="43">
        <v>10</v>
      </c>
      <c r="H58" s="48"/>
      <c r="I58" s="49">
        <f t="shared" ref="I58" si="20">H58*G58</f>
        <v>0</v>
      </c>
      <c r="J58" s="50">
        <v>475</v>
      </c>
      <c r="K58" s="50">
        <v>275</v>
      </c>
      <c r="L58" s="50">
        <v>230</v>
      </c>
      <c r="M58" s="51">
        <v>13</v>
      </c>
      <c r="N58" s="52">
        <f t="shared" ref="N58" si="21">J58*K58*L58/1000000000</f>
        <v>3.0043750000000001E-2</v>
      </c>
      <c r="O58" s="53">
        <f>H58*M58</f>
        <v>0</v>
      </c>
      <c r="P58" s="66">
        <f>H58*N58</f>
        <v>0</v>
      </c>
      <c r="Q58" s="55" t="s">
        <v>90</v>
      </c>
      <c r="R58" s="92" t="s">
        <v>194</v>
      </c>
      <c r="S58" s="127" t="s">
        <v>60</v>
      </c>
      <c r="T58" s="131">
        <v>7816</v>
      </c>
      <c r="U58" s="58"/>
    </row>
    <row r="59" spans="1:21" ht="94.5" customHeight="1" x14ac:dyDescent="0.3">
      <c r="A59" s="42">
        <f t="shared" si="2"/>
        <v>56</v>
      </c>
      <c r="B59" s="75"/>
      <c r="C59" s="86" t="s">
        <v>318</v>
      </c>
      <c r="D59" s="45" t="s">
        <v>319</v>
      </c>
      <c r="E59" s="46">
        <v>20000</v>
      </c>
      <c r="F59" s="43" t="s">
        <v>320</v>
      </c>
      <c r="G59" s="43">
        <v>120</v>
      </c>
      <c r="H59" s="48"/>
      <c r="I59" s="49"/>
      <c r="J59" s="50"/>
      <c r="K59" s="50"/>
      <c r="L59" s="50"/>
      <c r="M59" s="51"/>
      <c r="N59" s="52"/>
      <c r="O59" s="53"/>
      <c r="P59" s="66"/>
      <c r="Q59" s="55"/>
      <c r="R59" s="110"/>
      <c r="S59" s="127"/>
      <c r="T59" s="131"/>
      <c r="U59" s="58"/>
    </row>
    <row r="60" spans="1:21" ht="94.5" customHeight="1" x14ac:dyDescent="0.3">
      <c r="A60" s="42">
        <f t="shared" si="2"/>
        <v>57</v>
      </c>
      <c r="B60" s="43"/>
      <c r="C60" s="76" t="s">
        <v>166</v>
      </c>
      <c r="D60" s="45" t="s">
        <v>321</v>
      </c>
      <c r="E60" s="46">
        <v>17000</v>
      </c>
      <c r="F60" s="43" t="s">
        <v>190</v>
      </c>
      <c r="G60" s="43">
        <v>44</v>
      </c>
      <c r="H60" s="48"/>
      <c r="I60" s="49">
        <f t="shared" ref="I60" si="22">H60*G60</f>
        <v>0</v>
      </c>
      <c r="J60" s="50">
        <v>460</v>
      </c>
      <c r="K60" s="50">
        <v>260</v>
      </c>
      <c r="L60" s="50">
        <v>200</v>
      </c>
      <c r="M60" s="51">
        <v>3.62</v>
      </c>
      <c r="N60" s="52">
        <f t="shared" ref="N60" si="23">J60*K60*L60/1000000000</f>
        <v>2.392E-2</v>
      </c>
      <c r="O60" s="53">
        <f>H60*M60</f>
        <v>0</v>
      </c>
      <c r="P60" s="66">
        <f>H60*N60</f>
        <v>0</v>
      </c>
      <c r="Q60" s="55" t="s">
        <v>90</v>
      </c>
      <c r="R60" s="111">
        <v>2022.03</v>
      </c>
      <c r="S60" s="57" t="s">
        <v>59</v>
      </c>
      <c r="T60" s="130">
        <v>3964</v>
      </c>
      <c r="U60" s="58"/>
    </row>
    <row r="61" spans="1:21" ht="94.5" customHeight="1" x14ac:dyDescent="0.3">
      <c r="A61" s="42">
        <f t="shared" si="2"/>
        <v>58</v>
      </c>
      <c r="B61" s="43"/>
      <c r="C61" s="76" t="s">
        <v>322</v>
      </c>
      <c r="D61" s="45" t="s">
        <v>134</v>
      </c>
      <c r="E61" s="46">
        <v>1000</v>
      </c>
      <c r="F61" s="43" t="s">
        <v>337</v>
      </c>
      <c r="G61" s="43">
        <v>120</v>
      </c>
      <c r="H61" s="48"/>
      <c r="I61" s="49"/>
      <c r="J61" s="50"/>
      <c r="K61" s="50"/>
      <c r="L61" s="50"/>
      <c r="M61" s="51"/>
      <c r="N61" s="52"/>
      <c r="O61" s="53"/>
      <c r="P61" s="66"/>
      <c r="Q61" s="55"/>
      <c r="R61" s="111"/>
      <c r="S61" s="57"/>
      <c r="T61" s="130"/>
      <c r="U61" s="58"/>
    </row>
    <row r="62" spans="1:21" ht="94.5" customHeight="1" x14ac:dyDescent="0.3">
      <c r="A62" s="42">
        <f t="shared" si="2"/>
        <v>59</v>
      </c>
      <c r="B62" s="43"/>
      <c r="C62" s="76" t="s">
        <v>323</v>
      </c>
      <c r="D62" s="45" t="s">
        <v>340</v>
      </c>
      <c r="E62" s="46">
        <v>800</v>
      </c>
      <c r="F62" s="43" t="s">
        <v>337</v>
      </c>
      <c r="G62" s="43">
        <v>2400</v>
      </c>
      <c r="H62" s="48"/>
      <c r="I62" s="49"/>
      <c r="J62" s="50"/>
      <c r="K62" s="50"/>
      <c r="L62" s="50"/>
      <c r="M62" s="51"/>
      <c r="N62" s="52"/>
      <c r="O62" s="53"/>
      <c r="P62" s="66"/>
      <c r="Q62" s="55"/>
      <c r="R62" s="111"/>
      <c r="S62" s="57"/>
      <c r="T62" s="130"/>
      <c r="U62" s="58"/>
    </row>
    <row r="63" spans="1:21" ht="94.5" customHeight="1" x14ac:dyDescent="0.3">
      <c r="A63" s="42">
        <f t="shared" si="2"/>
        <v>60</v>
      </c>
      <c r="B63" s="43"/>
      <c r="C63" s="76" t="s">
        <v>324</v>
      </c>
      <c r="D63" s="61" t="s">
        <v>341</v>
      </c>
      <c r="E63" s="46">
        <v>1000</v>
      </c>
      <c r="F63" s="43" t="s">
        <v>338</v>
      </c>
      <c r="G63" s="43">
        <v>2400</v>
      </c>
      <c r="H63" s="48"/>
      <c r="I63" s="49"/>
      <c r="J63" s="50"/>
      <c r="K63" s="50"/>
      <c r="L63" s="50"/>
      <c r="M63" s="51"/>
      <c r="N63" s="52"/>
      <c r="O63" s="53"/>
      <c r="P63" s="66"/>
      <c r="Q63" s="55"/>
      <c r="R63" s="111"/>
      <c r="S63" s="57"/>
      <c r="T63" s="130"/>
      <c r="U63" s="58"/>
    </row>
    <row r="64" spans="1:21" ht="94.5" customHeight="1" x14ac:dyDescent="0.3">
      <c r="A64" s="42">
        <f t="shared" si="2"/>
        <v>61</v>
      </c>
      <c r="B64" s="43"/>
      <c r="C64" s="76" t="s">
        <v>325</v>
      </c>
      <c r="D64" s="45" t="s">
        <v>326</v>
      </c>
      <c r="E64" s="46">
        <v>20000</v>
      </c>
      <c r="F64" s="43" t="s">
        <v>327</v>
      </c>
      <c r="G64" s="43">
        <v>126</v>
      </c>
      <c r="H64" s="48"/>
      <c r="I64" s="49"/>
      <c r="J64" s="50"/>
      <c r="K64" s="50"/>
      <c r="L64" s="50"/>
      <c r="M64" s="51"/>
      <c r="N64" s="52"/>
      <c r="O64" s="53"/>
      <c r="P64" s="66"/>
      <c r="Q64" s="55"/>
      <c r="R64" s="111"/>
      <c r="S64" s="57"/>
      <c r="T64" s="130"/>
      <c r="U64" s="58"/>
    </row>
    <row r="65" spans="1:21" ht="94.5" customHeight="1" x14ac:dyDescent="0.3">
      <c r="A65" s="42">
        <f t="shared" si="2"/>
        <v>62</v>
      </c>
      <c r="B65" s="75"/>
      <c r="C65" s="76" t="s">
        <v>175</v>
      </c>
      <c r="D65" s="45" t="s">
        <v>198</v>
      </c>
      <c r="E65" s="46">
        <v>20000</v>
      </c>
      <c r="F65" s="43" t="s">
        <v>147</v>
      </c>
      <c r="G65" s="43">
        <v>50</v>
      </c>
      <c r="H65" s="48"/>
      <c r="I65" s="49"/>
      <c r="J65" s="64">
        <v>500</v>
      </c>
      <c r="K65" s="64">
        <v>300</v>
      </c>
      <c r="L65" s="64">
        <v>255</v>
      </c>
      <c r="M65" s="65">
        <v>11.95</v>
      </c>
      <c r="N65" s="52">
        <f t="shared" ref="N65:N70" si="24">J65*K65*L65/1000000000</f>
        <v>3.8249999999999999E-2</v>
      </c>
      <c r="O65" s="53">
        <f>H65*M65</f>
        <v>0</v>
      </c>
      <c r="P65" s="66">
        <f>H65*N65</f>
        <v>0</v>
      </c>
      <c r="Q65" s="55" t="s">
        <v>214</v>
      </c>
      <c r="R65" s="72" t="s">
        <v>184</v>
      </c>
      <c r="S65" s="57" t="s">
        <v>63</v>
      </c>
      <c r="T65" s="130">
        <v>178</v>
      </c>
      <c r="U65" s="55"/>
    </row>
    <row r="66" spans="1:21" ht="94.5" customHeight="1" x14ac:dyDescent="0.3">
      <c r="A66" s="42">
        <f t="shared" si="2"/>
        <v>63</v>
      </c>
      <c r="B66" s="75"/>
      <c r="C66" s="76" t="s">
        <v>176</v>
      </c>
      <c r="D66" s="45" t="s">
        <v>199</v>
      </c>
      <c r="E66" s="47">
        <v>20000</v>
      </c>
      <c r="F66" s="43" t="s">
        <v>147</v>
      </c>
      <c r="G66" s="43">
        <v>50</v>
      </c>
      <c r="H66" s="48"/>
      <c r="I66" s="49"/>
      <c r="J66" s="64">
        <v>500</v>
      </c>
      <c r="K66" s="64">
        <v>300</v>
      </c>
      <c r="L66" s="64">
        <v>255</v>
      </c>
      <c r="M66" s="65">
        <v>11.95</v>
      </c>
      <c r="N66" s="52">
        <f t="shared" si="24"/>
        <v>3.8249999999999999E-2</v>
      </c>
      <c r="O66" s="53">
        <f>H66*M66</f>
        <v>0</v>
      </c>
      <c r="P66" s="66">
        <f>H66*N66</f>
        <v>0</v>
      </c>
      <c r="Q66" s="55" t="s">
        <v>214</v>
      </c>
      <c r="R66" s="72" t="s">
        <v>184</v>
      </c>
      <c r="S66" s="57" t="s">
        <v>63</v>
      </c>
      <c r="T66" s="130">
        <v>681</v>
      </c>
      <c r="U66" s="55"/>
    </row>
    <row r="67" spans="1:21" ht="94.5" customHeight="1" x14ac:dyDescent="0.3">
      <c r="A67" s="42">
        <f t="shared" si="2"/>
        <v>64</v>
      </c>
      <c r="B67" s="75"/>
      <c r="C67" s="76" t="s">
        <v>177</v>
      </c>
      <c r="D67" s="45" t="s">
        <v>200</v>
      </c>
      <c r="E67" s="47">
        <v>20000</v>
      </c>
      <c r="F67" s="43" t="s">
        <v>77</v>
      </c>
      <c r="G67" s="43">
        <v>96</v>
      </c>
      <c r="H67" s="48"/>
      <c r="I67" s="49"/>
      <c r="J67" s="64">
        <v>510</v>
      </c>
      <c r="K67" s="64">
        <v>310</v>
      </c>
      <c r="L67" s="64">
        <v>160</v>
      </c>
      <c r="M67" s="65">
        <v>7.13</v>
      </c>
      <c r="N67" s="52">
        <f t="shared" si="24"/>
        <v>2.5295999999999999E-2</v>
      </c>
      <c r="O67" s="53">
        <f>H67*M67</f>
        <v>0</v>
      </c>
      <c r="P67" s="66">
        <f>H67*N67</f>
        <v>0</v>
      </c>
      <c r="Q67" s="55" t="s">
        <v>214</v>
      </c>
      <c r="R67" s="72" t="s">
        <v>184</v>
      </c>
      <c r="S67" s="57" t="s">
        <v>63</v>
      </c>
      <c r="T67" s="130">
        <v>2028</v>
      </c>
      <c r="U67" s="55"/>
    </row>
    <row r="68" spans="1:21" ht="94.5" customHeight="1" x14ac:dyDescent="0.3">
      <c r="A68" s="42">
        <f t="shared" si="2"/>
        <v>65</v>
      </c>
      <c r="B68" s="75"/>
      <c r="C68" s="76" t="s">
        <v>178</v>
      </c>
      <c r="D68" s="45" t="s">
        <v>202</v>
      </c>
      <c r="E68" s="47">
        <v>50000</v>
      </c>
      <c r="F68" s="43" t="s">
        <v>201</v>
      </c>
      <c r="G68" s="43">
        <v>24</v>
      </c>
      <c r="H68" s="48"/>
      <c r="I68" s="49"/>
      <c r="J68" s="64">
        <v>510</v>
      </c>
      <c r="K68" s="64">
        <v>300</v>
      </c>
      <c r="L68" s="64">
        <v>250</v>
      </c>
      <c r="M68" s="65">
        <v>22.11</v>
      </c>
      <c r="N68" s="52">
        <f t="shared" si="24"/>
        <v>3.8249999999999999E-2</v>
      </c>
      <c r="O68" s="53">
        <f>H68*M68</f>
        <v>0</v>
      </c>
      <c r="P68" s="66">
        <f>H68*N68</f>
        <v>0</v>
      </c>
      <c r="Q68" s="55" t="s">
        <v>214</v>
      </c>
      <c r="R68" s="72" t="s">
        <v>184</v>
      </c>
      <c r="S68" s="57" t="s">
        <v>63</v>
      </c>
      <c r="T68" s="130">
        <v>1141</v>
      </c>
      <c r="U68" s="55"/>
    </row>
    <row r="69" spans="1:21" ht="94.5" customHeight="1" x14ac:dyDescent="0.3">
      <c r="A69" s="42">
        <f t="shared" si="2"/>
        <v>66</v>
      </c>
      <c r="B69" s="43"/>
      <c r="C69" s="76" t="s">
        <v>179</v>
      </c>
      <c r="D69" s="45" t="s">
        <v>203</v>
      </c>
      <c r="E69" s="47">
        <v>50000</v>
      </c>
      <c r="F69" s="43" t="s">
        <v>201</v>
      </c>
      <c r="G69" s="43">
        <v>24</v>
      </c>
      <c r="H69" s="48"/>
      <c r="I69" s="49"/>
      <c r="J69" s="64">
        <v>510</v>
      </c>
      <c r="K69" s="64">
        <v>300</v>
      </c>
      <c r="L69" s="64">
        <v>250</v>
      </c>
      <c r="M69" s="65">
        <v>22.11</v>
      </c>
      <c r="N69" s="52">
        <f t="shared" si="24"/>
        <v>3.8249999999999999E-2</v>
      </c>
      <c r="O69" s="53">
        <f>H69*M69</f>
        <v>0</v>
      </c>
      <c r="P69" s="66">
        <f>H69*N69</f>
        <v>0</v>
      </c>
      <c r="Q69" s="55" t="s">
        <v>214</v>
      </c>
      <c r="R69" s="72" t="s">
        <v>184</v>
      </c>
      <c r="S69" s="57" t="s">
        <v>63</v>
      </c>
      <c r="T69" s="130">
        <v>2889</v>
      </c>
      <c r="U69" s="55"/>
    </row>
    <row r="70" spans="1:21" ht="94.5" customHeight="1" x14ac:dyDescent="0.3">
      <c r="A70" s="42">
        <f t="shared" si="2"/>
        <v>67</v>
      </c>
      <c r="B70" s="43"/>
      <c r="C70" s="76" t="s">
        <v>180</v>
      </c>
      <c r="D70" s="45" t="s">
        <v>204</v>
      </c>
      <c r="E70" s="47">
        <v>50000</v>
      </c>
      <c r="F70" s="43" t="s">
        <v>95</v>
      </c>
      <c r="G70" s="43">
        <v>55</v>
      </c>
      <c r="H70" s="48"/>
      <c r="I70" s="49"/>
      <c r="J70" s="64">
        <v>510</v>
      </c>
      <c r="K70" s="64">
        <v>300</v>
      </c>
      <c r="L70" s="64">
        <v>250</v>
      </c>
      <c r="M70" s="65">
        <v>22.11</v>
      </c>
      <c r="N70" s="52">
        <f t="shared" si="24"/>
        <v>3.8249999999999999E-2</v>
      </c>
      <c r="O70" s="53">
        <f>H70*M70</f>
        <v>0</v>
      </c>
      <c r="P70" s="66">
        <f>H70*N70</f>
        <v>0</v>
      </c>
      <c r="Q70" s="55" t="s">
        <v>214</v>
      </c>
      <c r="R70" s="72" t="s">
        <v>184</v>
      </c>
      <c r="S70" s="57" t="s">
        <v>63</v>
      </c>
      <c r="T70" s="130">
        <v>3410</v>
      </c>
      <c r="U70" s="55"/>
    </row>
    <row r="71" spans="1:21" ht="94.5" customHeight="1" x14ac:dyDescent="0.3">
      <c r="A71" s="42">
        <f t="shared" si="2"/>
        <v>68</v>
      </c>
      <c r="B71" s="75"/>
      <c r="C71" s="76" t="s">
        <v>328</v>
      </c>
      <c r="D71" s="45" t="s">
        <v>329</v>
      </c>
      <c r="E71" s="47">
        <v>120000</v>
      </c>
      <c r="F71" s="43" t="s">
        <v>330</v>
      </c>
      <c r="G71" s="43">
        <v>8</v>
      </c>
      <c r="H71" s="48"/>
      <c r="I71" s="49"/>
      <c r="J71" s="64"/>
      <c r="K71" s="64"/>
      <c r="L71" s="64"/>
      <c r="M71" s="65"/>
      <c r="N71" s="52"/>
      <c r="O71" s="53"/>
      <c r="P71" s="66"/>
      <c r="Q71" s="55"/>
      <c r="R71" s="112"/>
      <c r="S71" s="57"/>
      <c r="T71" s="130"/>
      <c r="U71" s="55"/>
    </row>
    <row r="72" spans="1:21" ht="94.5" customHeight="1" x14ac:dyDescent="0.3">
      <c r="A72" s="42">
        <f t="shared" si="2"/>
        <v>69</v>
      </c>
      <c r="B72" s="75"/>
      <c r="C72" s="76" t="s">
        <v>332</v>
      </c>
      <c r="D72" s="45" t="s">
        <v>331</v>
      </c>
      <c r="E72" s="47">
        <v>120000</v>
      </c>
      <c r="F72" s="43" t="s">
        <v>333</v>
      </c>
      <c r="G72" s="43">
        <v>20</v>
      </c>
      <c r="H72" s="48"/>
      <c r="I72" s="49"/>
      <c r="J72" s="64"/>
      <c r="K72" s="64"/>
      <c r="L72" s="64"/>
      <c r="M72" s="65"/>
      <c r="N72" s="52"/>
      <c r="O72" s="53"/>
      <c r="P72" s="66"/>
      <c r="Q72" s="55"/>
      <c r="R72" s="112"/>
      <c r="S72" s="57"/>
      <c r="T72" s="130"/>
      <c r="U72" s="55"/>
    </row>
    <row r="73" spans="1:21" ht="94.5" customHeight="1" x14ac:dyDescent="0.3">
      <c r="A73" s="42">
        <f t="shared" si="2"/>
        <v>70</v>
      </c>
      <c r="B73" s="44"/>
      <c r="C73" s="44" t="s">
        <v>16</v>
      </c>
      <c r="D73" s="45" t="s">
        <v>39</v>
      </c>
      <c r="E73" s="46">
        <v>120000</v>
      </c>
      <c r="F73" s="43" t="s">
        <v>65</v>
      </c>
      <c r="G73" s="43">
        <v>14</v>
      </c>
      <c r="H73" s="48"/>
      <c r="I73" s="49">
        <f t="shared" ref="I73" si="25">H73*G73</f>
        <v>0</v>
      </c>
      <c r="J73" s="64">
        <v>550</v>
      </c>
      <c r="K73" s="64">
        <v>370</v>
      </c>
      <c r="L73" s="64">
        <v>210</v>
      </c>
      <c r="M73" s="65">
        <v>10</v>
      </c>
      <c r="N73" s="52">
        <f t="shared" ref="N73:N75" si="26">J73*K73*L73/1000000000</f>
        <v>4.2735000000000002E-2</v>
      </c>
      <c r="O73" s="53">
        <f>H73*M73</f>
        <v>0</v>
      </c>
      <c r="P73" s="66">
        <f>H73*N73</f>
        <v>0</v>
      </c>
      <c r="Q73" s="55" t="s">
        <v>90</v>
      </c>
      <c r="R73" s="56" t="s">
        <v>135</v>
      </c>
      <c r="S73" s="57" t="s">
        <v>60</v>
      </c>
      <c r="T73" s="131">
        <v>4925</v>
      </c>
      <c r="U73" s="55"/>
    </row>
    <row r="74" spans="1:21" ht="94.5" customHeight="1" x14ac:dyDescent="0.3">
      <c r="A74" s="42">
        <f t="shared" si="2"/>
        <v>71</v>
      </c>
      <c r="B74" s="44"/>
      <c r="C74" s="44" t="s">
        <v>334</v>
      </c>
      <c r="D74" s="45" t="s">
        <v>335</v>
      </c>
      <c r="E74" s="46">
        <v>100000</v>
      </c>
      <c r="F74" s="43" t="s">
        <v>336</v>
      </c>
      <c r="G74" s="43"/>
      <c r="H74" s="48"/>
      <c r="I74" s="49"/>
      <c r="J74" s="64"/>
      <c r="K74" s="64"/>
      <c r="L74" s="64"/>
      <c r="M74" s="65"/>
      <c r="N74" s="52"/>
      <c r="O74" s="53"/>
      <c r="P74" s="66"/>
      <c r="Q74" s="55"/>
      <c r="R74" s="56"/>
      <c r="S74" s="57"/>
      <c r="T74" s="131"/>
      <c r="U74" s="55"/>
    </row>
    <row r="75" spans="1:21" ht="95.25" customHeight="1" x14ac:dyDescent="0.3">
      <c r="A75" s="42">
        <f t="shared" si="2"/>
        <v>72</v>
      </c>
      <c r="B75" s="75"/>
      <c r="C75" s="76" t="s">
        <v>181</v>
      </c>
      <c r="D75" s="45" t="s">
        <v>205</v>
      </c>
      <c r="E75" s="47">
        <v>30000</v>
      </c>
      <c r="F75" s="43" t="s">
        <v>182</v>
      </c>
      <c r="G75" s="43">
        <v>65</v>
      </c>
      <c r="H75" s="48"/>
      <c r="I75" s="49"/>
      <c r="J75" s="64">
        <v>500</v>
      </c>
      <c r="K75" s="64">
        <v>320</v>
      </c>
      <c r="L75" s="64">
        <v>160</v>
      </c>
      <c r="M75" s="65">
        <v>17.16</v>
      </c>
      <c r="N75" s="52">
        <f t="shared" si="26"/>
        <v>2.5600000000000001E-2</v>
      </c>
      <c r="O75" s="53">
        <f>H75*M75</f>
        <v>0</v>
      </c>
      <c r="P75" s="66">
        <f>H75*N75</f>
        <v>0</v>
      </c>
      <c r="Q75" s="55" t="s">
        <v>90</v>
      </c>
      <c r="R75" s="56" t="s">
        <v>183</v>
      </c>
      <c r="S75" s="57" t="s">
        <v>63</v>
      </c>
      <c r="T75" s="130">
        <v>8950</v>
      </c>
      <c r="U75" s="55"/>
    </row>
    <row r="76" spans="1:21" ht="104.45" customHeight="1" x14ac:dyDescent="0.3">
      <c r="A76" s="42">
        <f t="shared" si="2"/>
        <v>73</v>
      </c>
      <c r="B76" s="43"/>
      <c r="C76" s="113" t="s">
        <v>216</v>
      </c>
      <c r="D76" s="45" t="s">
        <v>220</v>
      </c>
      <c r="E76" s="114">
        <v>8000</v>
      </c>
      <c r="F76" s="43" t="s">
        <v>79</v>
      </c>
      <c r="G76" s="43">
        <v>200</v>
      </c>
      <c r="H76" s="48"/>
      <c r="I76" s="49">
        <f t="shared" si="1"/>
        <v>0</v>
      </c>
      <c r="J76" s="50">
        <v>660</v>
      </c>
      <c r="K76" s="50">
        <v>240</v>
      </c>
      <c r="L76" s="50">
        <v>170</v>
      </c>
      <c r="M76" s="51" t="s">
        <v>234</v>
      </c>
      <c r="N76" s="52">
        <f t="shared" si="12"/>
        <v>2.6928000000000001E-2</v>
      </c>
      <c r="O76" s="53">
        <f>H76*M76</f>
        <v>0</v>
      </c>
      <c r="P76" s="66">
        <f>H76*N76</f>
        <v>0</v>
      </c>
      <c r="Q76" s="55" t="s">
        <v>214</v>
      </c>
      <c r="R76" s="84" t="s">
        <v>142</v>
      </c>
      <c r="S76" s="57" t="s">
        <v>63</v>
      </c>
      <c r="T76" s="133">
        <v>0</v>
      </c>
      <c r="U76" s="74"/>
    </row>
    <row r="77" spans="1:21" ht="109.15" customHeight="1" x14ac:dyDescent="0.3">
      <c r="A77" s="42">
        <f t="shared" si="2"/>
        <v>74</v>
      </c>
      <c r="B77" s="43"/>
      <c r="C77" s="44" t="s">
        <v>12</v>
      </c>
      <c r="D77" s="45" t="s">
        <v>24</v>
      </c>
      <c r="E77" s="114">
        <v>15000</v>
      </c>
      <c r="F77" s="43" t="s">
        <v>97</v>
      </c>
      <c r="G77" s="43">
        <v>100</v>
      </c>
      <c r="H77" s="48"/>
      <c r="I77" s="49">
        <f t="shared" si="1"/>
        <v>0</v>
      </c>
      <c r="J77" s="50">
        <v>500</v>
      </c>
      <c r="K77" s="50">
        <v>500</v>
      </c>
      <c r="L77" s="50">
        <v>215</v>
      </c>
      <c r="M77" s="51">
        <v>17</v>
      </c>
      <c r="N77" s="52">
        <f t="shared" si="12"/>
        <v>5.3749999999999999E-2</v>
      </c>
      <c r="O77" s="53">
        <f>H77*M77</f>
        <v>0</v>
      </c>
      <c r="P77" s="66">
        <f>H77*N77</f>
        <v>0</v>
      </c>
      <c r="Q77" s="55" t="s">
        <v>90</v>
      </c>
      <c r="R77" s="92" t="s">
        <v>196</v>
      </c>
      <c r="S77" s="57" t="s">
        <v>60</v>
      </c>
      <c r="T77" s="131">
        <v>6820</v>
      </c>
      <c r="U77" s="115"/>
    </row>
    <row r="78" spans="1:21" ht="28.15" hidden="1" customHeight="1" x14ac:dyDescent="0.3">
      <c r="A78" s="42">
        <f t="shared" si="2"/>
        <v>75</v>
      </c>
      <c r="B78" s="43"/>
      <c r="C78" s="44" t="s">
        <v>212</v>
      </c>
      <c r="D78" s="45" t="s">
        <v>213</v>
      </c>
      <c r="E78" s="114">
        <v>30000</v>
      </c>
      <c r="F78" s="43"/>
      <c r="G78" s="43">
        <v>60</v>
      </c>
      <c r="H78" s="48"/>
      <c r="I78" s="49">
        <f t="shared" si="1"/>
        <v>0</v>
      </c>
      <c r="J78" s="64"/>
      <c r="K78" s="64"/>
      <c r="L78" s="64"/>
      <c r="M78" s="65"/>
      <c r="N78" s="52"/>
      <c r="O78" s="53"/>
      <c r="P78" s="66"/>
      <c r="Q78" s="55" t="s">
        <v>90</v>
      </c>
      <c r="R78" s="116"/>
      <c r="S78" s="57"/>
      <c r="T78" s="131"/>
      <c r="U78" s="55"/>
    </row>
    <row r="79" spans="1:21" ht="129.6" customHeight="1" x14ac:dyDescent="0.3">
      <c r="A79" s="42">
        <f t="shared" si="2"/>
        <v>76</v>
      </c>
      <c r="B79" s="43"/>
      <c r="C79" s="76" t="s">
        <v>167</v>
      </c>
      <c r="D79" s="45" t="s">
        <v>168</v>
      </c>
      <c r="E79" s="114">
        <v>36000</v>
      </c>
      <c r="F79" s="43" t="s">
        <v>189</v>
      </c>
      <c r="G79" s="43">
        <v>10</v>
      </c>
      <c r="H79" s="48"/>
      <c r="I79" s="49">
        <f t="shared" si="1"/>
        <v>0</v>
      </c>
      <c r="J79" s="50">
        <v>555</v>
      </c>
      <c r="K79" s="50">
        <v>255</v>
      </c>
      <c r="L79" s="50">
        <v>235</v>
      </c>
      <c r="M79" s="51">
        <v>17.600000000000001</v>
      </c>
      <c r="N79" s="52">
        <f t="shared" ref="N79:N81" si="27">J79*K79*L79/1000000000</f>
        <v>3.3258375E-2</v>
      </c>
      <c r="O79" s="53">
        <f>H79*M79</f>
        <v>0</v>
      </c>
      <c r="P79" s="66">
        <f>H79*N79</f>
        <v>0</v>
      </c>
      <c r="Q79" s="55" t="s">
        <v>90</v>
      </c>
      <c r="R79" s="56" t="s">
        <v>132</v>
      </c>
      <c r="S79" s="57" t="s">
        <v>141</v>
      </c>
      <c r="T79" s="131">
        <v>1822</v>
      </c>
      <c r="U79" s="58"/>
    </row>
    <row r="80" spans="1:21" ht="101.45" customHeight="1" x14ac:dyDescent="0.3">
      <c r="A80" s="42">
        <f t="shared" si="2"/>
        <v>77</v>
      </c>
      <c r="B80" s="43"/>
      <c r="C80" s="76" t="s">
        <v>169</v>
      </c>
      <c r="D80" s="45" t="s">
        <v>171</v>
      </c>
      <c r="E80" s="114">
        <v>29000</v>
      </c>
      <c r="F80" s="43" t="s">
        <v>172</v>
      </c>
      <c r="G80" s="71" t="s">
        <v>233</v>
      </c>
      <c r="H80" s="48"/>
      <c r="I80" s="49"/>
      <c r="J80" s="64">
        <v>510</v>
      </c>
      <c r="K80" s="64">
        <v>310</v>
      </c>
      <c r="L80" s="64">
        <v>160</v>
      </c>
      <c r="M80" s="65">
        <v>7.13</v>
      </c>
      <c r="N80" s="52">
        <f t="shared" si="27"/>
        <v>2.5295999999999999E-2</v>
      </c>
      <c r="O80" s="53">
        <f>H80*M80</f>
        <v>0</v>
      </c>
      <c r="P80" s="66">
        <f>H80*N80</f>
        <v>0</v>
      </c>
      <c r="Q80" s="55" t="s">
        <v>90</v>
      </c>
      <c r="R80" s="56" t="s">
        <v>174</v>
      </c>
      <c r="S80" s="57" t="s">
        <v>63</v>
      </c>
      <c r="T80" s="131">
        <v>662</v>
      </c>
      <c r="U80" s="55"/>
    </row>
    <row r="81" spans="1:21" ht="109.15" customHeight="1" x14ac:dyDescent="0.3">
      <c r="A81" s="42">
        <f t="shared" si="2"/>
        <v>78</v>
      </c>
      <c r="B81" s="43"/>
      <c r="C81" s="76" t="s">
        <v>170</v>
      </c>
      <c r="D81" s="45" t="s">
        <v>171</v>
      </c>
      <c r="E81" s="114">
        <v>29000</v>
      </c>
      <c r="F81" s="43" t="s">
        <v>172</v>
      </c>
      <c r="G81" s="71" t="s">
        <v>173</v>
      </c>
      <c r="H81" s="48"/>
      <c r="I81" s="49"/>
      <c r="J81" s="64">
        <v>510</v>
      </c>
      <c r="K81" s="64">
        <v>310</v>
      </c>
      <c r="L81" s="64">
        <v>160</v>
      </c>
      <c r="M81" s="65">
        <v>7.13</v>
      </c>
      <c r="N81" s="52">
        <f t="shared" si="27"/>
        <v>2.5295999999999999E-2</v>
      </c>
      <c r="O81" s="53">
        <f>H81*M81</f>
        <v>0</v>
      </c>
      <c r="P81" s="66">
        <f>H81*N81</f>
        <v>0</v>
      </c>
      <c r="Q81" s="55" t="s">
        <v>90</v>
      </c>
      <c r="R81" s="56" t="s">
        <v>174</v>
      </c>
      <c r="S81" s="57" t="s">
        <v>63</v>
      </c>
      <c r="T81" s="131">
        <v>1627</v>
      </c>
      <c r="U81" s="55"/>
    </row>
    <row r="87" spans="1:21" ht="15" customHeight="1" x14ac:dyDescent="0.3">
      <c r="F87" s="119"/>
    </row>
  </sheetData>
  <autoFilter ref="A3:U81" xr:uid="{00000000-0009-0000-0000-000000000000}"/>
  <mergeCells count="17">
    <mergeCell ref="A1:I1"/>
    <mergeCell ref="C2:D2"/>
    <mergeCell ref="F2:F3"/>
    <mergeCell ref="E2:E3"/>
    <mergeCell ref="A2:A3"/>
    <mergeCell ref="B2:B3"/>
    <mergeCell ref="U2:U3"/>
    <mergeCell ref="P2:P3"/>
    <mergeCell ref="O2:O3"/>
    <mergeCell ref="G2:G3"/>
    <mergeCell ref="T2:T3"/>
    <mergeCell ref="R2:R3"/>
    <mergeCell ref="S2:S3"/>
    <mergeCell ref="H2:H3"/>
    <mergeCell ref="I2:I3"/>
    <mergeCell ref="J2:N2"/>
    <mergeCell ref="Q2:Q3"/>
  </mergeCells>
  <phoneticPr fontId="6" type="noConversion"/>
  <printOptions horizontalCentered="1" verticalCentered="1"/>
  <pageMargins left="0.25" right="0.25" top="0.75" bottom="0.75" header="0.3" footer="0.3"/>
  <pageSetup paperSize="9" scale="21" fitToHeight="0" orientation="portrait" horizontalDpi="1200" verticalDpi="1200" r:id="rId1"/>
  <rowBreaks count="7" manualBreakCount="7">
    <brk id="12" max="24" man="1"/>
    <brk id="22" max="24" man="1"/>
    <brk id="32" max="24" man="1"/>
    <brk id="42" max="24" man="1"/>
    <brk id="52" max="24" man="1"/>
    <brk id="62" max="24" man="1"/>
    <brk id="72" max="2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100"/>
  <sheetViews>
    <sheetView showGridLines="0" zoomScaleNormal="100" workbookViewId="0"/>
  </sheetViews>
  <sheetFormatPr defaultColWidth="14.375" defaultRowHeight="15" customHeight="1" x14ac:dyDescent="0.3"/>
  <cols>
    <col min="1" max="6" width="9" customWidth="1"/>
    <col min="7" max="11" width="14.25" customWidth="1"/>
  </cols>
  <sheetData>
    <row r="1" ht="15.75" customHeight="1" x14ac:dyDescent="0.3"/>
    <row r="2" ht="15.75" customHeight="1" x14ac:dyDescent="0.3"/>
    <row r="3" ht="15.75" customHeight="1" x14ac:dyDescent="0.3"/>
    <row r="4" ht="15.75" customHeight="1" x14ac:dyDescent="0.3"/>
    <row r="5" ht="15.75" customHeight="1" x14ac:dyDescent="0.3"/>
    <row r="6" ht="15.75" customHeight="1" x14ac:dyDescent="0.3"/>
    <row r="7" ht="15.75" customHeight="1" x14ac:dyDescent="0.3"/>
    <row r="8" ht="15.75" customHeight="1" x14ac:dyDescent="0.3"/>
    <row r="9" ht="15.75" customHeight="1" x14ac:dyDescent="0.3"/>
    <row r="10" ht="15.75" customHeight="1" x14ac:dyDescent="0.3"/>
    <row r="11" ht="15.75" customHeight="1" x14ac:dyDescent="0.3"/>
    <row r="12" ht="15.75" customHeight="1" x14ac:dyDescent="0.3"/>
    <row r="13" ht="15.75" customHeight="1" x14ac:dyDescent="0.3"/>
    <row r="14" ht="15.75" customHeight="1" x14ac:dyDescent="0.3"/>
    <row r="15" ht="15.75" customHeight="1" x14ac:dyDescent="0.3"/>
    <row r="1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honeticPr fontId="6" type="noConversion"/>
  <pageMargins left="0.28986111283302307" right="0.51138889789581299" top="0.55097222328186035" bottom="0.55097222328186035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100"/>
  <sheetViews>
    <sheetView showGridLines="0" zoomScaleNormal="100" workbookViewId="0"/>
  </sheetViews>
  <sheetFormatPr defaultColWidth="14.375" defaultRowHeight="15" customHeight="1" x14ac:dyDescent="0.3"/>
  <cols>
    <col min="1" max="6" width="9" customWidth="1"/>
    <col min="7" max="11" width="14.25" customWidth="1"/>
  </cols>
  <sheetData>
    <row r="1" ht="15.75" customHeight="1" x14ac:dyDescent="0.3"/>
    <row r="2" ht="15.75" customHeight="1" x14ac:dyDescent="0.3"/>
    <row r="3" ht="15.75" customHeight="1" x14ac:dyDescent="0.3"/>
    <row r="4" ht="15.75" customHeight="1" x14ac:dyDescent="0.3"/>
    <row r="5" ht="15.75" customHeight="1" x14ac:dyDescent="0.3"/>
    <row r="6" ht="15.75" customHeight="1" x14ac:dyDescent="0.3"/>
    <row r="7" ht="15.75" customHeight="1" x14ac:dyDescent="0.3"/>
    <row r="8" ht="15.75" customHeight="1" x14ac:dyDescent="0.3"/>
    <row r="9" ht="15.75" customHeight="1" x14ac:dyDescent="0.3"/>
    <row r="10" ht="15.75" customHeight="1" x14ac:dyDescent="0.3"/>
    <row r="11" ht="15.75" customHeight="1" x14ac:dyDescent="0.3"/>
    <row r="12" ht="15.75" customHeight="1" x14ac:dyDescent="0.3"/>
    <row r="13" ht="15.75" customHeight="1" x14ac:dyDescent="0.3"/>
    <row r="14" ht="15.75" customHeight="1" x14ac:dyDescent="0.3"/>
    <row r="15" ht="15.75" customHeight="1" x14ac:dyDescent="0.3"/>
    <row r="1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honeticPr fontId="6" type="noConversion"/>
  <pageMargins left="0.69972223043441772" right="0.69972223043441772" top="0.75" bottom="0.75" header="0" footer="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100"/>
  <sheetViews>
    <sheetView showGridLines="0" zoomScaleNormal="100" workbookViewId="0"/>
  </sheetViews>
  <sheetFormatPr defaultColWidth="14.375" defaultRowHeight="15" customHeight="1" x14ac:dyDescent="0.3"/>
  <cols>
    <col min="1" max="6" width="9" customWidth="1"/>
    <col min="7" max="11" width="14.25" customWidth="1"/>
  </cols>
  <sheetData>
    <row r="1" ht="15.75" customHeight="1" x14ac:dyDescent="0.3"/>
    <row r="2" ht="15.75" customHeight="1" x14ac:dyDescent="0.3"/>
    <row r="3" ht="15.75" customHeight="1" x14ac:dyDescent="0.3"/>
    <row r="4" ht="15.75" customHeight="1" x14ac:dyDescent="0.3"/>
    <row r="5" ht="15.75" customHeight="1" x14ac:dyDescent="0.3"/>
    <row r="6" ht="15.75" customHeight="1" x14ac:dyDescent="0.3"/>
    <row r="7" ht="15.75" customHeight="1" x14ac:dyDescent="0.3"/>
    <row r="8" ht="15.75" customHeight="1" x14ac:dyDescent="0.3"/>
    <row r="9" ht="15.75" customHeight="1" x14ac:dyDescent="0.3"/>
    <row r="10" ht="15.75" customHeight="1" x14ac:dyDescent="0.3"/>
    <row r="11" ht="15.75" customHeight="1" x14ac:dyDescent="0.3"/>
    <row r="12" ht="15.75" customHeight="1" x14ac:dyDescent="0.3"/>
    <row r="13" ht="15.75" customHeight="1" x14ac:dyDescent="0.3"/>
    <row r="14" ht="15.75" customHeight="1" x14ac:dyDescent="0.3"/>
    <row r="15" ht="15.75" customHeight="1" x14ac:dyDescent="0.3"/>
    <row r="1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honeticPr fontId="6" type="noConversion"/>
  <pageMargins left="0.7086111307144165" right="0.7086111307144165" top="0.74750000238418579" bottom="0.74750000238418579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M100"/>
  <sheetViews>
    <sheetView showGridLines="0" zoomScaleNormal="100" workbookViewId="0"/>
  </sheetViews>
  <sheetFormatPr defaultColWidth="14.375" defaultRowHeight="15" customHeight="1" x14ac:dyDescent="0.3"/>
  <cols>
    <col min="1" max="2" width="9" customWidth="1"/>
    <col min="3" max="3" width="43.25" hidden="1" customWidth="1"/>
    <col min="4" max="4" width="62" customWidth="1"/>
    <col min="5" max="7" width="9" customWidth="1"/>
    <col min="8" max="8" width="10.25" customWidth="1"/>
    <col min="9" max="9" width="9.25" customWidth="1"/>
    <col min="10" max="11" width="9" customWidth="1"/>
    <col min="12" max="12" width="17.75" customWidth="1"/>
    <col min="13" max="13" width="9" hidden="1" customWidth="1"/>
  </cols>
  <sheetData>
    <row r="1" spans="1:13" ht="37.5" customHeight="1" x14ac:dyDescent="0.3">
      <c r="A1" s="152" t="s">
        <v>123</v>
      </c>
      <c r="B1" s="153"/>
      <c r="C1" s="153"/>
      <c r="D1" s="153"/>
      <c r="E1" s="153"/>
      <c r="F1" s="153"/>
      <c r="G1" s="153"/>
      <c r="H1" s="153"/>
      <c r="I1" s="153"/>
      <c r="J1" s="153"/>
      <c r="K1" s="1"/>
      <c r="L1" s="2"/>
      <c r="M1" s="3"/>
    </row>
    <row r="2" spans="1:13" ht="17.25" customHeight="1" x14ac:dyDescent="0.3">
      <c r="A2" s="4"/>
      <c r="B2" s="4"/>
      <c r="C2" s="4"/>
      <c r="D2" s="4"/>
      <c r="E2" s="4"/>
      <c r="F2" s="4"/>
      <c r="G2" s="4"/>
      <c r="H2" s="4"/>
      <c r="I2" s="1"/>
      <c r="J2" s="5"/>
      <c r="K2" s="6"/>
      <c r="L2" s="6"/>
      <c r="M2" s="7"/>
    </row>
    <row r="3" spans="1:13" ht="37.5" customHeight="1" x14ac:dyDescent="0.3">
      <c r="A3" s="8" t="s">
        <v>69</v>
      </c>
      <c r="B3" s="9" t="s">
        <v>86</v>
      </c>
      <c r="C3" s="10" t="s">
        <v>72</v>
      </c>
      <c r="D3" s="11" t="s">
        <v>68</v>
      </c>
      <c r="E3" s="8" t="s">
        <v>75</v>
      </c>
      <c r="F3" s="8" t="s">
        <v>99</v>
      </c>
      <c r="G3" s="8" t="s">
        <v>93</v>
      </c>
      <c r="H3" s="8" t="s">
        <v>75</v>
      </c>
      <c r="I3" s="8" t="s">
        <v>88</v>
      </c>
      <c r="J3" s="12" t="s">
        <v>74</v>
      </c>
      <c r="K3" s="12" t="s">
        <v>73</v>
      </c>
      <c r="L3" s="8" t="s">
        <v>70</v>
      </c>
      <c r="M3" s="13" t="s">
        <v>96</v>
      </c>
    </row>
    <row r="4" spans="1:13" ht="63" customHeight="1" x14ac:dyDescent="0.3">
      <c r="A4" s="8">
        <v>1</v>
      </c>
      <c r="B4" s="14"/>
      <c r="C4" s="15" t="s">
        <v>15</v>
      </c>
      <c r="D4" s="15" t="s">
        <v>82</v>
      </c>
      <c r="E4" s="8" t="s">
        <v>66</v>
      </c>
      <c r="F4" s="8">
        <v>800</v>
      </c>
      <c r="G4" s="8">
        <v>26</v>
      </c>
      <c r="H4" s="8" t="s">
        <v>46</v>
      </c>
      <c r="I4" s="12">
        <v>1000</v>
      </c>
      <c r="J4" s="12"/>
      <c r="K4" s="16">
        <f t="shared" ref="K4:K15" si="0">J4/I4</f>
        <v>0</v>
      </c>
      <c r="L4" s="17">
        <v>8809317287164</v>
      </c>
      <c r="M4" s="18" t="s">
        <v>0</v>
      </c>
    </row>
    <row r="5" spans="1:13" ht="63" customHeight="1" x14ac:dyDescent="0.3">
      <c r="A5" s="8">
        <f t="shared" ref="A5:A20" si="1">A4+1</f>
        <v>2</v>
      </c>
      <c r="B5" s="14"/>
      <c r="C5" s="15" t="s">
        <v>29</v>
      </c>
      <c r="D5" s="15" t="s">
        <v>44</v>
      </c>
      <c r="E5" s="19" t="s">
        <v>94</v>
      </c>
      <c r="F5" s="19">
        <v>100</v>
      </c>
      <c r="G5" s="8">
        <v>24</v>
      </c>
      <c r="H5" s="8" t="s">
        <v>51</v>
      </c>
      <c r="I5" s="12">
        <v>9000</v>
      </c>
      <c r="J5" s="12"/>
      <c r="K5" s="16">
        <f t="shared" si="0"/>
        <v>0</v>
      </c>
      <c r="L5" s="17">
        <v>8809317289472</v>
      </c>
      <c r="M5" s="18" t="s">
        <v>7</v>
      </c>
    </row>
    <row r="6" spans="1:13" ht="63" customHeight="1" x14ac:dyDescent="0.3">
      <c r="A6" s="8">
        <f t="shared" si="1"/>
        <v>3</v>
      </c>
      <c r="B6" s="14"/>
      <c r="C6" s="20" t="s">
        <v>110</v>
      </c>
      <c r="D6" s="20" t="s">
        <v>18</v>
      </c>
      <c r="E6" s="8" t="s">
        <v>95</v>
      </c>
      <c r="F6" s="8">
        <v>60</v>
      </c>
      <c r="G6" s="8">
        <v>17</v>
      </c>
      <c r="H6" s="8" t="s">
        <v>54</v>
      </c>
      <c r="I6" s="12">
        <v>25000</v>
      </c>
      <c r="J6" s="12"/>
      <c r="K6" s="16">
        <f t="shared" si="0"/>
        <v>0</v>
      </c>
      <c r="L6" s="17">
        <v>8809469770002</v>
      </c>
      <c r="M6" s="18" t="s">
        <v>40</v>
      </c>
    </row>
    <row r="7" spans="1:13" ht="62.25" customHeight="1" x14ac:dyDescent="0.3">
      <c r="A7" s="8">
        <f t="shared" si="1"/>
        <v>4</v>
      </c>
      <c r="B7" s="14"/>
      <c r="C7" s="15" t="s">
        <v>13</v>
      </c>
      <c r="D7" s="15" t="s">
        <v>81</v>
      </c>
      <c r="E7" s="19" t="s">
        <v>100</v>
      </c>
      <c r="F7" s="8">
        <v>30</v>
      </c>
      <c r="G7" s="8">
        <v>16</v>
      </c>
      <c r="H7" s="8" t="s">
        <v>48</v>
      </c>
      <c r="I7" s="12">
        <v>15000</v>
      </c>
      <c r="J7" s="12"/>
      <c r="K7" s="16">
        <f t="shared" si="0"/>
        <v>0</v>
      </c>
      <c r="L7" s="17">
        <v>8809469771160</v>
      </c>
      <c r="M7" s="21" t="s">
        <v>5</v>
      </c>
    </row>
    <row r="8" spans="1:13" ht="62.25" customHeight="1" x14ac:dyDescent="0.3">
      <c r="A8" s="8">
        <f t="shared" si="1"/>
        <v>5</v>
      </c>
      <c r="B8" s="14"/>
      <c r="C8" s="15" t="s">
        <v>32</v>
      </c>
      <c r="D8" s="15" t="s">
        <v>42</v>
      </c>
      <c r="E8" s="19" t="s">
        <v>101</v>
      </c>
      <c r="F8" s="8">
        <v>50</v>
      </c>
      <c r="G8" s="8">
        <v>10</v>
      </c>
      <c r="H8" s="8" t="s">
        <v>52</v>
      </c>
      <c r="I8" s="12">
        <v>8000</v>
      </c>
      <c r="J8" s="12"/>
      <c r="K8" s="16">
        <f t="shared" si="0"/>
        <v>0</v>
      </c>
      <c r="L8" s="17">
        <v>8809469771429</v>
      </c>
      <c r="M8" s="21" t="s">
        <v>6</v>
      </c>
    </row>
    <row r="9" spans="1:13" ht="61.5" customHeight="1" x14ac:dyDescent="0.3">
      <c r="A9" s="8">
        <f t="shared" si="1"/>
        <v>6</v>
      </c>
      <c r="B9" s="22"/>
      <c r="C9" s="23" t="s">
        <v>109</v>
      </c>
      <c r="D9" s="22" t="s">
        <v>21</v>
      </c>
      <c r="E9" s="24" t="s">
        <v>98</v>
      </c>
      <c r="F9" s="24">
        <v>200</v>
      </c>
      <c r="G9" s="24">
        <v>26</v>
      </c>
      <c r="H9" s="24" t="s">
        <v>50</v>
      </c>
      <c r="I9" s="25">
        <v>3000</v>
      </c>
      <c r="J9" s="12"/>
      <c r="K9" s="26">
        <f t="shared" si="0"/>
        <v>0</v>
      </c>
      <c r="L9" s="17">
        <v>8809540510015</v>
      </c>
      <c r="M9" s="27"/>
    </row>
    <row r="10" spans="1:13" ht="63" customHeight="1" x14ac:dyDescent="0.3">
      <c r="A10" s="8">
        <f t="shared" si="1"/>
        <v>7</v>
      </c>
      <c r="B10" s="14"/>
      <c r="C10" s="15" t="s">
        <v>31</v>
      </c>
      <c r="D10" s="15" t="s">
        <v>25</v>
      </c>
      <c r="E10" s="19" t="s">
        <v>71</v>
      </c>
      <c r="F10" s="8">
        <v>100</v>
      </c>
      <c r="G10" s="8">
        <v>9.5</v>
      </c>
      <c r="H10" s="8" t="s">
        <v>56</v>
      </c>
      <c r="I10" s="12">
        <v>8000</v>
      </c>
      <c r="J10" s="12"/>
      <c r="K10" s="16">
        <f t="shared" si="0"/>
        <v>0</v>
      </c>
      <c r="L10" s="17">
        <v>8809426953523</v>
      </c>
      <c r="M10" s="21"/>
    </row>
    <row r="11" spans="1:13" ht="63" customHeight="1" x14ac:dyDescent="0.3">
      <c r="A11" s="8">
        <f t="shared" si="1"/>
        <v>8</v>
      </c>
      <c r="B11" s="14"/>
      <c r="C11" s="15" t="s">
        <v>119</v>
      </c>
      <c r="D11" s="28" t="s">
        <v>27</v>
      </c>
      <c r="E11" s="19"/>
      <c r="F11" s="8">
        <v>100</v>
      </c>
      <c r="G11" s="8"/>
      <c r="H11" s="8" t="s">
        <v>49</v>
      </c>
      <c r="I11" s="12">
        <v>30000</v>
      </c>
      <c r="J11" s="12"/>
      <c r="K11" s="16">
        <f t="shared" si="0"/>
        <v>0</v>
      </c>
      <c r="L11" s="17">
        <v>8809514480986</v>
      </c>
      <c r="M11" s="21"/>
    </row>
    <row r="12" spans="1:13" ht="63" customHeight="1" x14ac:dyDescent="0.3">
      <c r="A12" s="8">
        <f t="shared" si="1"/>
        <v>9</v>
      </c>
      <c r="B12" s="14"/>
      <c r="C12" s="15" t="s">
        <v>112</v>
      </c>
      <c r="D12" s="29" t="s">
        <v>36</v>
      </c>
      <c r="E12" s="8"/>
      <c r="F12" s="8">
        <v>50</v>
      </c>
      <c r="G12" s="8">
        <v>15</v>
      </c>
      <c r="H12" s="8" t="s">
        <v>47</v>
      </c>
      <c r="I12" s="12">
        <v>30000</v>
      </c>
      <c r="J12" s="12"/>
      <c r="K12" s="16">
        <f t="shared" si="0"/>
        <v>0</v>
      </c>
      <c r="L12" s="30">
        <v>8802221002168</v>
      </c>
      <c r="M12" s="21"/>
    </row>
    <row r="13" spans="1:13" ht="63" customHeight="1" x14ac:dyDescent="0.3">
      <c r="A13" s="8">
        <f t="shared" si="1"/>
        <v>10</v>
      </c>
      <c r="B13" s="14"/>
      <c r="C13" s="15" t="s">
        <v>116</v>
      </c>
      <c r="D13" s="29" t="s">
        <v>23</v>
      </c>
      <c r="E13" s="8"/>
      <c r="F13" s="8">
        <v>50</v>
      </c>
      <c r="G13" s="8">
        <v>15</v>
      </c>
      <c r="H13" s="8" t="s">
        <v>47</v>
      </c>
      <c r="I13" s="12">
        <v>30000</v>
      </c>
      <c r="J13" s="12"/>
      <c r="K13" s="16">
        <f t="shared" si="0"/>
        <v>0</v>
      </c>
      <c r="L13" s="30">
        <v>8802221002175</v>
      </c>
      <c r="M13" s="21"/>
    </row>
    <row r="14" spans="1:13" ht="63" customHeight="1" x14ac:dyDescent="0.3">
      <c r="A14" s="8">
        <f t="shared" si="1"/>
        <v>11</v>
      </c>
      <c r="B14" s="14"/>
      <c r="C14" s="15" t="s">
        <v>115</v>
      </c>
      <c r="D14" s="14" t="s">
        <v>4</v>
      </c>
      <c r="E14" s="8" t="s">
        <v>94</v>
      </c>
      <c r="F14" s="8">
        <v>100</v>
      </c>
      <c r="G14" s="8">
        <v>23</v>
      </c>
      <c r="H14" s="8" t="s">
        <v>53</v>
      </c>
      <c r="I14" s="31">
        <v>12000</v>
      </c>
      <c r="J14" s="12"/>
      <c r="K14" s="32">
        <f t="shared" si="0"/>
        <v>0</v>
      </c>
      <c r="L14" s="17">
        <v>8809426954377</v>
      </c>
      <c r="M14" s="33"/>
    </row>
    <row r="15" spans="1:13" ht="63" customHeight="1" x14ac:dyDescent="0.3">
      <c r="A15" s="8">
        <f t="shared" si="1"/>
        <v>12</v>
      </c>
      <c r="B15" s="14"/>
      <c r="C15" s="15" t="s">
        <v>105</v>
      </c>
      <c r="D15" s="28" t="s">
        <v>26</v>
      </c>
      <c r="E15" s="8" t="s">
        <v>87</v>
      </c>
      <c r="F15" s="8">
        <v>40</v>
      </c>
      <c r="G15" s="8">
        <v>15</v>
      </c>
      <c r="H15" s="8" t="s">
        <v>53</v>
      </c>
      <c r="I15" s="31">
        <v>65000</v>
      </c>
      <c r="J15" s="12"/>
      <c r="K15" s="32">
        <f t="shared" si="0"/>
        <v>0</v>
      </c>
      <c r="L15" s="17">
        <v>8809187049916</v>
      </c>
      <c r="M15" s="33"/>
    </row>
    <row r="16" spans="1:13" ht="63" customHeight="1" x14ac:dyDescent="0.3">
      <c r="A16" s="8">
        <f t="shared" si="1"/>
        <v>13</v>
      </c>
      <c r="B16" s="14"/>
      <c r="C16" s="15" t="s">
        <v>118</v>
      </c>
      <c r="D16" s="14" t="s">
        <v>3</v>
      </c>
      <c r="E16" s="8" t="s">
        <v>67</v>
      </c>
      <c r="F16" s="8">
        <v>100</v>
      </c>
      <c r="G16" s="8">
        <v>21</v>
      </c>
      <c r="H16" s="8" t="s">
        <v>55</v>
      </c>
      <c r="I16" s="12">
        <v>22000</v>
      </c>
      <c r="J16" s="34"/>
      <c r="K16" s="16" t="e">
        <v>#DIV/0!</v>
      </c>
      <c r="L16" s="17">
        <v>8809456983828</v>
      </c>
      <c r="M16" s="21"/>
    </row>
    <row r="17" spans="1:13" ht="63" customHeight="1" x14ac:dyDescent="0.3">
      <c r="A17" s="8">
        <f t="shared" si="1"/>
        <v>14</v>
      </c>
      <c r="B17" s="14"/>
      <c r="C17" s="15" t="s">
        <v>103</v>
      </c>
      <c r="D17" s="14" t="s">
        <v>22</v>
      </c>
      <c r="E17" s="19" t="s">
        <v>92</v>
      </c>
      <c r="F17" s="8">
        <v>30</v>
      </c>
      <c r="G17" s="8"/>
      <c r="H17" s="8"/>
      <c r="I17" s="12">
        <v>20000</v>
      </c>
      <c r="J17" s="34"/>
      <c r="K17" s="16" t="e">
        <v>#DIV/0!</v>
      </c>
      <c r="L17" s="17">
        <v>8809514481617</v>
      </c>
      <c r="M17" s="21"/>
    </row>
    <row r="18" spans="1:13" ht="63" customHeight="1" x14ac:dyDescent="0.3">
      <c r="A18" s="8">
        <f t="shared" si="1"/>
        <v>15</v>
      </c>
      <c r="B18" s="14"/>
      <c r="C18" s="15" t="s">
        <v>107</v>
      </c>
      <c r="D18" s="28" t="s">
        <v>38</v>
      </c>
      <c r="E18" s="19" t="s">
        <v>95</v>
      </c>
      <c r="F18" s="8">
        <v>50</v>
      </c>
      <c r="G18" s="8"/>
      <c r="H18" s="8"/>
      <c r="I18" s="12">
        <v>20000</v>
      </c>
      <c r="J18" s="34"/>
      <c r="K18" s="16" t="e">
        <v>#DIV/0!</v>
      </c>
      <c r="L18" s="17">
        <v>8809480770876</v>
      </c>
      <c r="M18" s="21"/>
    </row>
    <row r="19" spans="1:13" ht="63" customHeight="1" x14ac:dyDescent="0.3">
      <c r="A19" s="8">
        <f t="shared" si="1"/>
        <v>16</v>
      </c>
      <c r="B19" s="14"/>
      <c r="C19" s="15" t="s">
        <v>117</v>
      </c>
      <c r="D19" s="28" t="s">
        <v>1</v>
      </c>
      <c r="E19" s="19" t="s">
        <v>102</v>
      </c>
      <c r="F19" s="8">
        <v>100</v>
      </c>
      <c r="G19" s="8"/>
      <c r="H19" s="8"/>
      <c r="I19" s="12">
        <v>20000</v>
      </c>
      <c r="J19" s="34"/>
      <c r="K19" s="16" t="e">
        <v>#DIV/0!</v>
      </c>
      <c r="L19" s="17">
        <v>8809469775434</v>
      </c>
      <c r="M19" s="21"/>
    </row>
    <row r="20" spans="1:13" ht="63" customHeight="1" x14ac:dyDescent="0.3">
      <c r="A20" s="8">
        <f t="shared" si="1"/>
        <v>17</v>
      </c>
      <c r="B20" s="14"/>
      <c r="C20" s="15" t="s">
        <v>14</v>
      </c>
      <c r="D20" s="14" t="s">
        <v>20</v>
      </c>
      <c r="E20" s="19" t="s">
        <v>94</v>
      </c>
      <c r="F20" s="8">
        <v>100</v>
      </c>
      <c r="G20" s="8">
        <v>24</v>
      </c>
      <c r="H20" s="8" t="s">
        <v>51</v>
      </c>
      <c r="I20" s="12">
        <v>12000</v>
      </c>
      <c r="J20" s="34"/>
      <c r="K20" s="16" t="e">
        <v>#DIV/0!</v>
      </c>
      <c r="L20" s="17">
        <v>8809480770968</v>
      </c>
      <c r="M20" s="21"/>
    </row>
    <row r="21" spans="1:13" ht="17.2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7.2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17.2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7.2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7.2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7.2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7.2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7.2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7.2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7.2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17.2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17.2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17.2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17.2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ht="17.2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17.2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ht="17.2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ht="17.2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17.2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17.2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ht="17.2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ht="17.2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ht="17.2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17.2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ht="17.2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ht="17.2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17.2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ht="17.2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ht="17.2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7.2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ht="17.2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17.2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ht="17.2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ht="17.2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17.2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7.2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7.2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7.2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7.2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7.2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7.2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7.2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7.2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7.2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7.2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7.2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7.2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7.2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7.2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7.2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7.2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7.2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7.2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7.2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7.2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7.2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7.2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7.2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7.2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7.2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7.2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7.2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7.2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7.2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7.2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7.2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7.2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7.2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7.2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7.2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7.2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7.2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7.2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7.2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7.2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7.2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7.2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7.2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7.2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7.2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</sheetData>
  <mergeCells count="1">
    <mergeCell ref="A1:J1"/>
  </mergeCells>
  <phoneticPr fontId="6" type="noConversion"/>
  <hyperlinks>
    <hyperlink ref="M4" r:id="rId1" tooltip="http://myungincos.adain.kr/front/bbs/board.php?bo_table=skin_care&amp;wr_id=63&amp;page=2" xr:uid="{00000000-0004-0000-0400-000000000000}"/>
    <hyperlink ref="M5" r:id="rId2" tooltip="http://myungincos.adain.kr/front/bbs/board.php?bo_table=cleansing&amp;wr_id=16" xr:uid="{00000000-0004-0000-0400-000001000000}"/>
    <hyperlink ref="M6" r:id="rId3" tooltip="http://www.myungincos.com/front/bbs/board.php?bo_table=skin_care&amp;wr_id=94" xr:uid="{00000000-0004-0000-0400-000002000000}"/>
    <hyperlink ref="M7" r:id="rId4" tooltip="http://www.myungincos.com/front/bbs/board.php?bo_table=cleansing&amp;wr_id=31" xr:uid="{00000000-0004-0000-0400-000003000000}"/>
    <hyperlink ref="M8" r:id="rId5" tooltip="http://www.myungincos.com/front/bbs/board.php?bo_table=skin_care&amp;wr_id=109" xr:uid="{00000000-0004-0000-0400-000004000000}"/>
  </hyperlinks>
  <pageMargins left="0.51138889789581299" right="0.51138889789581299" top="0.55097222328186035" bottom="0.55097222328186035" header="0" footer="0"/>
  <pageSetup paperSize="9" scale="70" orientation="landscape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제품리스트</vt:lpstr>
      <vt:lpstr>이마트행사사진</vt:lpstr>
      <vt:lpstr>이마트행사사진2</vt:lpstr>
      <vt:lpstr>홈플러스</vt:lpstr>
      <vt:lpstr>콜라겐라인</vt:lpstr>
      <vt:lpstr>aq</vt:lpstr>
      <vt:lpstr>제품리스트!Print_Area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revision>260</cp:revision>
  <cp:lastPrinted>2023-08-10T01:37:48Z</cp:lastPrinted>
  <dcterms:created xsi:type="dcterms:W3CDTF">2012-04-06T01:49:57Z</dcterms:created>
  <dcterms:modified xsi:type="dcterms:W3CDTF">2026-02-25T07:17:41Z</dcterms:modified>
</cp:coreProperties>
</file>