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7A25C142-59F5-4ABD-B417-7E07E427E206}" xr6:coauthVersionLast="47" xr6:coauthVersionMax="47" xr10:uidLastSave="{00000000-0000-0000-0000-000000000000}"/>
  <bookViews>
    <workbookView xWindow="30375" yWindow="570" windowWidth="24585" windowHeight="14340" xr2:uid="{F834D1BA-BA6B-4A7B-88EF-8FCAB8AD7EB1}"/>
  </bookViews>
  <sheets>
    <sheet name="닥터자르트 공급가 리스트" sheetId="3" r:id="rId1"/>
    <sheet name="SAP오더_ZOR_ZFRE" sheetId="8" state="hidden" r:id="rId2"/>
    <sheet name="SKU_NAME" sheetId="7" state="hidden" r:id="rId3"/>
  </sheets>
  <definedNames>
    <definedName name="_xlnm._FilterDatabase" localSheetId="2" hidden="1">SKU_NAME!$A$1:$C$320</definedName>
    <definedName name="_xlnm._FilterDatabase" localSheetId="0" hidden="1">'닥터자르트 공급가 리스트'!$A$4:$E$4</definedName>
    <definedName name="_xlnm.Print_Area" localSheetId="0">'닥터자르트 공급가 리스트'!$B$5:$E$63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" i="8" l="1"/>
  <c r="C9" i="8"/>
  <c r="C22" i="8" l="1"/>
  <c r="D22" i="8"/>
  <c r="C23" i="8"/>
  <c r="D23" i="8"/>
  <c r="C24" i="8"/>
  <c r="D24" i="8"/>
  <c r="C25" i="8"/>
  <c r="D25" i="8"/>
  <c r="C26" i="8"/>
  <c r="D26" i="8"/>
  <c r="C27" i="8"/>
  <c r="D27" i="8"/>
  <c r="C28" i="8"/>
  <c r="D28" i="8"/>
  <c r="C29" i="8"/>
  <c r="D29" i="8"/>
  <c r="C30" i="8"/>
  <c r="D30" i="8"/>
  <c r="C31" i="8"/>
  <c r="D31" i="8"/>
  <c r="C32" i="8"/>
  <c r="D32" i="8"/>
  <c r="C33" i="8"/>
  <c r="D33" i="8"/>
  <c r="C34" i="8"/>
  <c r="D34" i="8"/>
  <c r="C35" i="8"/>
  <c r="D35" i="8"/>
  <c r="C36" i="8"/>
  <c r="D36" i="8"/>
  <c r="C21" i="8"/>
  <c r="D21" i="8"/>
  <c r="B21" i="8"/>
  <c r="B36" i="8"/>
  <c r="B35" i="8"/>
  <c r="B34" i="8"/>
  <c r="B33" i="8"/>
  <c r="B32" i="8"/>
  <c r="B31" i="8"/>
  <c r="B30" i="8"/>
  <c r="B29" i="8"/>
  <c r="B28" i="8"/>
  <c r="B27" i="8"/>
  <c r="B26" i="8"/>
  <c r="B25" i="8"/>
  <c r="B24" i="8"/>
  <c r="B23" i="8"/>
  <c r="B22" i="8"/>
  <c r="E35" i="8" l="1"/>
  <c r="E23" i="8"/>
  <c r="E26" i="8"/>
  <c r="E30" i="8"/>
  <c r="E24" i="8"/>
  <c r="E31" i="8"/>
  <c r="E25" i="8"/>
  <c r="E34" i="8"/>
  <c r="E33" i="8"/>
  <c r="E29" i="8"/>
  <c r="E36" i="8"/>
  <c r="E22" i="8"/>
  <c r="E28" i="8"/>
  <c r="E32" i="8"/>
  <c r="E27" i="8"/>
  <c r="C8" i="8" l="1"/>
  <c r="C7" i="8"/>
  <c r="C6" i="8"/>
  <c r="C5" i="8"/>
  <c r="C4" i="8"/>
  <c r="C3" i="8"/>
  <c r="L22" i="8"/>
  <c r="L21" i="8"/>
  <c r="C11" i="8" l="1"/>
  <c r="D4" i="8" l="1"/>
  <c r="D10" i="8"/>
  <c r="D9" i="8"/>
  <c r="D3" i="8"/>
  <c r="D8" i="8"/>
  <c r="D6" i="8"/>
  <c r="D5" i="8"/>
  <c r="D7" i="8"/>
  <c r="G21" i="8" l="1"/>
  <c r="G22" i="8" s="1"/>
  <c r="E21" i="8"/>
  <c r="M22" i="8"/>
  <c r="M21" i="8"/>
  <c r="I21" i="8" l="1"/>
  <c r="H21" i="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tc={B8BCBA4D-5C19-4E66-B2E1-5862D3EE8C64}</author>
  </authors>
  <commentList>
    <comment ref="D20" authorId="0" shapeId="0" xr:uid="{B8BCBA4D-5C19-4E66-B2E1-5862D3EE8C64}">
      <text>
        <r>
          <rPr>
            <sz val="11"/>
            <color theme="1"/>
            <rFont val="맑은 고딕"/>
            <family val="3"/>
            <charset val="129"/>
            <scheme val="minor"/>
          </rPr>
          <t>[스레드 댓글]
사용 중인 버전의 Excel에서 이 스레드 댓글을 읽을 수 있지만 파일을 이후 버전의 Excel에서 열면 편집 내용이 모두 제거됩니다. 자세한 정보: https://go.microsoft.com/fwlink/?linkid=870924.
댓글:
    40%</t>
        </r>
      </text>
    </comment>
  </commentList>
</comments>
</file>

<file path=xl/sharedStrings.xml><?xml version="1.0" encoding="utf-8"?>
<sst xmlns="http://schemas.openxmlformats.org/spreadsheetml/2006/main" count="1219" uniqueCount="977">
  <si>
    <t>TOTAL</t>
    <phoneticPr fontId="0" type="noConversion"/>
  </si>
  <si>
    <t>Product Code</t>
    <phoneticPr fontId="0" type="noConversion"/>
  </si>
  <si>
    <t>Product Line</t>
    <phoneticPr fontId="0" type="noConversion"/>
  </si>
  <si>
    <t>Product Name 
(국문)</t>
    <phoneticPr fontId="0" type="noConversion"/>
  </si>
  <si>
    <t>소비자가
(MSRP)</t>
  </si>
  <si>
    <t>Pcs/Carton</t>
    <phoneticPr fontId="0" type="noConversion"/>
  </si>
  <si>
    <t>H5EG010000</t>
  </si>
  <si>
    <t>Ctrl+A</t>
  </si>
  <si>
    <t>H5YL010000</t>
  </si>
  <si>
    <t>H5CG010000</t>
  </si>
  <si>
    <t>H5EF010000</t>
  </si>
  <si>
    <t>H5YM010000</t>
  </si>
  <si>
    <t>더마스크</t>
  </si>
  <si>
    <t>H61F010000</t>
  </si>
  <si>
    <t>H7HX010000</t>
  </si>
  <si>
    <t>닥터자르트 더마스크 바이탈 하이드라 솔루션 프로(26g*5ea)-Global-BB</t>
  </si>
  <si>
    <t>H7J3010000</t>
  </si>
  <si>
    <t>닥터자르트 더마스크 수딩 하이드라 솔루션 프로(26g*5ea)-Global-BB</t>
  </si>
  <si>
    <t>H66H010000</t>
  </si>
  <si>
    <t>닥터자르트 더마스크 페이스 마스크 투 고(15g*5ea)-GB-BB</t>
  </si>
  <si>
    <t>H66K010000</t>
  </si>
  <si>
    <t>H7WX010000</t>
  </si>
  <si>
    <t>H32D010000</t>
  </si>
  <si>
    <t>더마클리어</t>
  </si>
  <si>
    <t>H0IC01K000</t>
  </si>
  <si>
    <t>더메이크업</t>
  </si>
  <si>
    <t>닥터자르트 더메이크업 리쥬비네이팅 뷰티 밤 01 라이트 에스피에프 40-(50ml)-KR-BB</t>
  </si>
  <si>
    <t>H0IC02K000</t>
  </si>
  <si>
    <t>닥터자르트 더메이크업 리쥬비네이팅 뷰티 밤 02 미디엄 에스피에프 40 (50ml)-KR-BB</t>
  </si>
  <si>
    <t>HYH4010000</t>
  </si>
  <si>
    <t>닥터자르트 더메이크업 비쓰리 베리어 뷰티 밤 01 라이트(30ml)-KR-BB</t>
  </si>
  <si>
    <t>HYH4020000</t>
  </si>
  <si>
    <t>닥터자르트 더메이크업 비쓰리 베리어 뷰티 밤 02 미디엄(30ml)-KR-BB</t>
  </si>
  <si>
    <t>바이탈하이드라솔루션</t>
  </si>
  <si>
    <t>닥터자르트 바이탈 하이드라 솔루션 하이드로 플럼프 워터 크림(50ml)-GB-BB</t>
  </si>
  <si>
    <t>H7XN010000</t>
  </si>
  <si>
    <t>닥터자르트 바이탈 하이드라 솔루션 하이드로 플럼프 트리트먼트 에센스(150ml)-GB-BB</t>
  </si>
  <si>
    <t>H78R010000</t>
  </si>
  <si>
    <t>V7</t>
  </si>
  <si>
    <t>닥터자르트 브이세븐 토닝라이트(50ml)_BB</t>
  </si>
  <si>
    <t>H0PO010000</t>
  </si>
  <si>
    <t>세라마이딘</t>
  </si>
  <si>
    <t>닥터자르트 세라마이딘 스킨 베리어 모이스처라이징 밀키 로션(50ml)-GB-BB</t>
  </si>
  <si>
    <t>H0PU010000</t>
  </si>
  <si>
    <t>닥터자르트 세라마이딘 립밤(7ml)-GB-BB</t>
  </si>
  <si>
    <t>닥터자르트 세라마이딘 스킨 베리어 모이스처라이징 크림(50ml)-GB-BB</t>
  </si>
  <si>
    <t>H0ED010000</t>
  </si>
  <si>
    <t>닥터자르트 세라마이딘 스킨 베리어 모이스처라이징 크림(75ml)-GB-BC</t>
  </si>
  <si>
    <t>H6ML010000</t>
  </si>
  <si>
    <t>닥터자르트 세라마이딘 스킨 베리어 세럼 토너(150ml)-GB-BB</t>
  </si>
  <si>
    <t>H7T0010000</t>
  </si>
  <si>
    <t>닥터자르트 세라마이딘 울트라 모이스처라이징 크림(50ml)-OY-KR-BB</t>
  </si>
  <si>
    <t>H72F010000</t>
  </si>
  <si>
    <t>닥터자르트 세라마이딘 크림-인퓨즈드 마스크(18g*5ea)-GB-BB</t>
  </si>
  <si>
    <t>H6PA010000</t>
  </si>
  <si>
    <t>시카페어</t>
  </si>
  <si>
    <t>닥터자르트 시카페어 쏘 수딩 트리트먼트(30ml)-GLOBAL-BB</t>
  </si>
  <si>
    <t>닥터자르트 시카페어 슬리페어 인텐시브 수딩 리페어 마스크(75ml)-단상자유 바코드유-GB-BC</t>
  </si>
  <si>
    <t>H7WK010000</t>
  </si>
  <si>
    <t>닥터자르트 시카페어 인텐시브 수딩 리페어 세럼 마스크 (25g*5ea)-바코드유-GB-BB</t>
  </si>
  <si>
    <t>H7NC010000</t>
  </si>
  <si>
    <t>닥터자르트 시카페어 인텐시브 수딩 리페어 세럼(30ml)-단상자유 바코드유-GB-BC</t>
  </si>
  <si>
    <t>H7N9010000</t>
  </si>
  <si>
    <t>닥터자르트 시카페어 인텐시브 수딩 리페어 젤 크림(50ml)-GB-BB</t>
  </si>
  <si>
    <t>H7N6010000</t>
  </si>
  <si>
    <t>닥터자르트 시카페어 인텐시브 수딩 리페어 크림(50ml)-GB-BB</t>
  </si>
  <si>
    <t>H7N8010000</t>
  </si>
  <si>
    <t>닥터자르트 시카페어 인텐시브 수딩 리페어 트리트먼트 로션(150ml)-GB-BB</t>
  </si>
  <si>
    <t>H6MJ010000</t>
  </si>
  <si>
    <t>닥터자르트 시카페어 타이거 그래스 컬러 코렉팅 트리트먼트(15ml)-BB</t>
  </si>
  <si>
    <t>닥터자르트 시카페어 타이거 그래스 컬러 코렉팅 트리트먼트(50ml)-BB</t>
  </si>
  <si>
    <t>닥터자르트 시카페어 포밍 클렌저(100ml)-GB-BB</t>
  </si>
  <si>
    <t>에브리선데이</t>
  </si>
  <si>
    <t>H765010000</t>
  </si>
  <si>
    <t>닥터자르트 에브리 선 데이 마일드 선 더블 기획세트(30ml+30ml)-OY-BA​</t>
  </si>
  <si>
    <t>닥터자르트 에브리 선 데이 모이스처라이징 선(30ml)-BA</t>
  </si>
  <si>
    <t>H766010000</t>
  </si>
  <si>
    <t>닥터자르트 에브리 선 데이 모이스처라이징 선 더블 기획세트-NEW-OY-BB</t>
  </si>
  <si>
    <t>EVSD MOIST SUN DB SET-OY</t>
  </si>
  <si>
    <t>H5HX01K000</t>
  </si>
  <si>
    <t>닥터자르트 에브리 선 데이 워터프루프 선 밀크(30ml)-BA</t>
  </si>
  <si>
    <t>H764010000</t>
  </si>
  <si>
    <t>닥터자르트 에브리 선 데이 워터프루프 선 밀크 더블 기획세트-NEW-OY-BB</t>
  </si>
  <si>
    <t>EVSD WP SUN MK DB SET-OY</t>
  </si>
  <si>
    <t>H5HW01K000</t>
  </si>
  <si>
    <t>닥터자르트 에브리 선 데이 톤업 선 플루이드(30ml)-BA</t>
  </si>
  <si>
    <t>H5A801R000</t>
  </si>
  <si>
    <t>크라이오 러버</t>
  </si>
  <si>
    <t>닥터자르트 크라이오 러버 모이스처 마스크(4g+40g)</t>
  </si>
  <si>
    <t>H5A601R000</t>
  </si>
  <si>
    <t>닥터자르트 크라이오 러버 브라이트닝 마스크(4g+40g)-AI</t>
  </si>
  <si>
    <t>H5A701R000</t>
  </si>
  <si>
    <t>닥터자르트 크라이오 러버 수딩 마스크(4g+40g)-AI</t>
  </si>
  <si>
    <t>H5A501R000</t>
  </si>
  <si>
    <t>닥터자르트 크라이오 러버 퍼밍 마스크(4g+40g)-AI</t>
  </si>
  <si>
    <t>B41N010000</t>
  </si>
  <si>
    <t>포어레미디</t>
  </si>
  <si>
    <t>닥터자르트 포어레미디 리뉴잉 폼 클렌저(150mL)-BB</t>
  </si>
  <si>
    <t>H72A010000</t>
  </si>
  <si>
    <t>닥터자르트 포어레미디 스무딩 프라이머(30ml)-GB-BB</t>
  </si>
  <si>
    <t>H5HR010000</t>
  </si>
  <si>
    <t>닥터자르트 포어레미디 파하 익스폴리에이팅 세럼(30ml)-BA</t>
  </si>
  <si>
    <t>H5HM010000</t>
  </si>
  <si>
    <t>닥터자르트 더마스크 포어레미디 퓨리파잉 머드 마스크(13g*5ea)-BA</t>
  </si>
  <si>
    <t>H31S010000</t>
  </si>
  <si>
    <t>H3BS01R000</t>
  </si>
  <si>
    <t>H3BW01R000</t>
  </si>
  <si>
    <t>닥터자르트 시카페어 페이셜 카밍 미스트-단상자무(150ml)-AH</t>
  </si>
  <si>
    <t>H0PS010000</t>
  </si>
  <si>
    <t>8809844997611</t>
  </si>
  <si>
    <t>8809724475949</t>
  </si>
  <si>
    <t>8809642712898</t>
  </si>
  <si>
    <t>8809642712881</t>
  </si>
  <si>
    <t>8809642712928</t>
  </si>
  <si>
    <t>8809642712874</t>
  </si>
  <si>
    <t>8809642712867</t>
  </si>
  <si>
    <t>8809642712904</t>
  </si>
  <si>
    <t>8809642712652</t>
  </si>
  <si>
    <t>8809642712645</t>
  </si>
  <si>
    <t>8809844995129</t>
  </si>
  <si>
    <t>8809844995181</t>
  </si>
  <si>
    <t>8809844992616</t>
  </si>
  <si>
    <t>8809844995082</t>
  </si>
  <si>
    <t>8809844997802</t>
  </si>
  <si>
    <t>8809844997819</t>
  </si>
  <si>
    <t>8809844991756</t>
  </si>
  <si>
    <t>8809844991763</t>
  </si>
  <si>
    <t>8809844996782</t>
  </si>
  <si>
    <t>8809844996775</t>
  </si>
  <si>
    <t>8809844995099</t>
  </si>
  <si>
    <t>8809844997604</t>
  </si>
  <si>
    <t>8809844997628</t>
  </si>
  <si>
    <t>8809844993125</t>
  </si>
  <si>
    <t>8809844993101</t>
  </si>
  <si>
    <t>8809844999172</t>
  </si>
  <si>
    <t>8809844993095</t>
  </si>
  <si>
    <t>8809844996997</t>
  </si>
  <si>
    <t>8809844995303</t>
  </si>
  <si>
    <t>8809844993576</t>
  </si>
  <si>
    <t>8809844996645</t>
  </si>
  <si>
    <t>8809844997192</t>
  </si>
  <si>
    <t>8809844996591</t>
  </si>
  <si>
    <t>8809844996553</t>
  </si>
  <si>
    <t>8809844996515</t>
  </si>
  <si>
    <t>8809844996454</t>
  </si>
  <si>
    <t>8809844991091</t>
  </si>
  <si>
    <t>8809844991084</t>
  </si>
  <si>
    <t>8809844997970</t>
  </si>
  <si>
    <t>8809724476953</t>
  </si>
  <si>
    <t>8809724476946</t>
  </si>
  <si>
    <t>8809844992210</t>
  </si>
  <si>
    <t>8809844993132</t>
  </si>
  <si>
    <t>8809724477271</t>
  </si>
  <si>
    <t>8809724477790</t>
  </si>
  <si>
    <t>PORE CLEANSER 150ML/5FLOZ</t>
  </si>
  <si>
    <t>H01Z010000</t>
  </si>
  <si>
    <t>CERA SB CREAM SET-ONLINE</t>
  </si>
  <si>
    <t>H02Q400000</t>
  </si>
  <si>
    <t>CICA INT TRMT LOTION 15ML/.5FLOZ</t>
  </si>
  <si>
    <t>H02U400000</t>
  </si>
  <si>
    <t>CICA INT GEL CREAM 7ML/.24FLOZ</t>
  </si>
  <si>
    <t>H03B010000</t>
  </si>
  <si>
    <t>DMKU BARRIER BB-KR-01-WN 5ML/.17FLOZ</t>
  </si>
  <si>
    <t>H03I010000</t>
  </si>
  <si>
    <t>CICA INT CREAM SET-OY</t>
  </si>
  <si>
    <t>H03O010000</t>
  </si>
  <si>
    <t>CICA INT TRMT LT SET-OY</t>
  </si>
  <si>
    <t>H03Q010000</t>
  </si>
  <si>
    <t>CICA INT GEL CRM SET-OY</t>
  </si>
  <si>
    <t>H0B8010000</t>
  </si>
  <si>
    <t>CICA INT CREAM SET-OLINE</t>
  </si>
  <si>
    <t>H0DK400000</t>
  </si>
  <si>
    <t>VHS PLUMP WATER CREAM 7ML/.24FLOZ</t>
  </si>
  <si>
    <t>H0DV018000</t>
  </si>
  <si>
    <t>CICA REDNESS RESCUE KIT</t>
  </si>
  <si>
    <t>CERMAIDIN SB CREAM 75ML/2.5FLOZ</t>
  </si>
  <si>
    <t>H0O6010000</t>
  </si>
  <si>
    <t>CICA INT TRMT LOTION 30ML/1FLOZ</t>
  </si>
  <si>
    <t>H0O7010000</t>
  </si>
  <si>
    <t>CICA INT CREAM 15ML/.5FLOZ</t>
  </si>
  <si>
    <t>H0PD010000</t>
  </si>
  <si>
    <t>CICA INT GEL CREAM 15ML/.5FLOZ</t>
  </si>
  <si>
    <t>CERA SB MILKY LOT 50ML/1.7FLOZ</t>
  </si>
  <si>
    <t>CERA HAND CREAM 100ML/3.4FLOZ</t>
  </si>
  <si>
    <t>CERA LIP BALM 7ML/.23FLOZ</t>
  </si>
  <si>
    <t>H0PZ010000</t>
  </si>
  <si>
    <t>CERA EYE CREAM 15ML/.5FLOZ</t>
  </si>
  <si>
    <t>H0Q2400000</t>
  </si>
  <si>
    <t>CERA SB MILKY LOT 7ML/.24FLOZ</t>
  </si>
  <si>
    <t>H0Q3400000</t>
  </si>
  <si>
    <t>H0Q4400000</t>
  </si>
  <si>
    <t>CERA SB MILKY LOT 1.5ML/.05FLOZ</t>
  </si>
  <si>
    <t>H0Q7400000</t>
  </si>
  <si>
    <t>CERA EYE CREAM 1ML/.03FLOZ</t>
  </si>
  <si>
    <t>H0QJ400000</t>
  </si>
  <si>
    <t>CICA CCT 1ML/.03FLOZ</t>
  </si>
  <si>
    <t>CICA CCT 55ML/1.85FLOZ</t>
  </si>
  <si>
    <t>H0QM400000</t>
  </si>
  <si>
    <t>CICA CCT 7ML/.23FLOZ</t>
  </si>
  <si>
    <t>CICA INT GEL CREAM 50ML/1.7FLOZ</t>
  </si>
  <si>
    <t>H0TD010000</t>
  </si>
  <si>
    <t>CICA GT CLS FOAM 150ML/5FLOZ</t>
  </si>
  <si>
    <t>H0TO010000</t>
  </si>
  <si>
    <t>CICA MILKY LOTION 100ML/3.4FLOZ</t>
  </si>
  <si>
    <t>H0U1400000</t>
  </si>
  <si>
    <t>CICA INT MILKY LOTION 7ML/.24FLOZ</t>
  </si>
  <si>
    <t>CRYO SET</t>
  </si>
  <si>
    <t>H0UO700001</t>
  </si>
  <si>
    <t>CICAPAIR TIGER POUCH</t>
  </si>
  <si>
    <t>H0UQ700001</t>
  </si>
  <si>
    <t>VHS SWIM TUBE</t>
  </si>
  <si>
    <t>H0UR700001</t>
  </si>
  <si>
    <t>VHS CUP HOLDER</t>
  </si>
  <si>
    <t>H0V0700001</t>
  </si>
  <si>
    <t>HOLIDAY SSAM WRAPPING CLOTH</t>
  </si>
  <si>
    <t>EVSD PRIMING SUN STICK 19GM/.67OZ</t>
  </si>
  <si>
    <t>H0V4016000</t>
  </si>
  <si>
    <t>H0V401R000</t>
  </si>
  <si>
    <t>H22D700001</t>
  </si>
  <si>
    <t>CERAMIDIN SMILE UMBRELLA</t>
  </si>
  <si>
    <t>H22S700001</t>
  </si>
  <si>
    <t>CERAMIDIN MINI TOTE BAG</t>
  </si>
  <si>
    <t>H23B700001</t>
  </si>
  <si>
    <t>YELLOW TRAVEL POUCH</t>
  </si>
  <si>
    <t>H23D700001</t>
  </si>
  <si>
    <t>GREEN TRAVEL POUCH</t>
  </si>
  <si>
    <t>H23Z700001</t>
  </si>
  <si>
    <t>CERAMIDIN CHARACTER GRIPTOK</t>
  </si>
  <si>
    <t>H24D700001</t>
  </si>
  <si>
    <t>POREREMEDY FOLDABLE SHOPPING BAG</t>
  </si>
  <si>
    <t>H24Q700001</t>
  </si>
  <si>
    <t>POREREMEDY HAIR DRYING CAP</t>
  </si>
  <si>
    <t>H24S700001</t>
  </si>
  <si>
    <t>HOLIDAY SSAM</t>
  </si>
  <si>
    <t>H27Z700001</t>
  </si>
  <si>
    <t>16 BRAND SHOPPING BAG L</t>
  </si>
  <si>
    <t>H28B700001</t>
  </si>
  <si>
    <t>FILTERSPACE SHOPPING BAG L</t>
  </si>
  <si>
    <t>H28D700001</t>
  </si>
  <si>
    <t>FILTERSPACE SHOPPING BAG M</t>
  </si>
  <si>
    <t>DCLR CLEANSING FOAM 120ML/4.1FLOZ</t>
  </si>
  <si>
    <t>DCLR PH FOAM CLEANSER 120ML/4.1FLOZ</t>
  </si>
  <si>
    <t>H32Z01R000</t>
  </si>
  <si>
    <t>BRTM SERUM AMPOULE 8.08GM/.28OZ</t>
  </si>
  <si>
    <t>H33D01R000</t>
  </si>
  <si>
    <t>BRTM EYE SERUM STICK</t>
  </si>
  <si>
    <t>H38S40R000</t>
  </si>
  <si>
    <t>CICAPAIR SO SOOTHING TRE 1.5ML/.05FLOZ</t>
  </si>
  <si>
    <t>H3BN01K111</t>
  </si>
  <si>
    <t>FOLDING CARTON</t>
  </si>
  <si>
    <t>H3BN01K161</t>
  </si>
  <si>
    <t>LABEL</t>
  </si>
  <si>
    <t>DMSK VHS 5EA-GB</t>
  </si>
  <si>
    <t>DMSK SHS 5EA-GB</t>
  </si>
  <si>
    <t>H3PB01K000</t>
  </si>
  <si>
    <t>BRTM V7 TONING LIGHT 50ML/1.7FLOZ</t>
  </si>
  <si>
    <t>H3PB01R000</t>
  </si>
  <si>
    <t>H3PD01K000</t>
  </si>
  <si>
    <t>BRIGHTAMIN V7 TONING LIG 15ML/.5FLOZ</t>
  </si>
  <si>
    <t>H3PQ01R000</t>
  </si>
  <si>
    <t>EVERY SUN DAY MILD SUN 30ML/1FLOZ</t>
  </si>
  <si>
    <t>H3S6700001</t>
  </si>
  <si>
    <t>HANDOUTCARD DR.JART ENHYPEN PHOTOCARDS G</t>
  </si>
  <si>
    <t>H3S9700001</t>
  </si>
  <si>
    <t>TOOL-PREMIUM DR.JART TUBE SQUEEZER</t>
  </si>
  <si>
    <t>H3SA700001</t>
  </si>
  <si>
    <t>TOTEBAG DR.JART BIG BAG</t>
  </si>
  <si>
    <t>H3SB700001</t>
  </si>
  <si>
    <t>POUCH DR.JART TRANSPARENT COSMETIC POUCH</t>
  </si>
  <si>
    <t>H3SC700001</t>
  </si>
  <si>
    <t>TOWEL DR.JART CICAPAIR TOWEL</t>
  </si>
  <si>
    <t>H3SD700001</t>
  </si>
  <si>
    <t>PILLOWPACK D.JART+ PILLOW SET</t>
  </si>
  <si>
    <t>H3Z5700001</t>
  </si>
  <si>
    <t>SLIPPERS DR.JART PINK SLIPPERS</t>
  </si>
  <si>
    <t>H40S01R000</t>
  </si>
  <si>
    <t>VHS LIP MASK COTTON CAND 20ML/.68FLOZ</t>
  </si>
  <si>
    <t>H44BY4R000</t>
  </si>
  <si>
    <t>HYDRATION HITS</t>
  </si>
  <si>
    <t>H44DY4R000</t>
  </si>
  <si>
    <t>10 MASK MEGA MIX</t>
  </si>
  <si>
    <t>H4BP01R000</t>
  </si>
  <si>
    <t>BRTM PLUMP MASK (5EA)</t>
  </si>
  <si>
    <t>H4BQ01R000</t>
  </si>
  <si>
    <t>BRTM PLUMP MASK (1EA)</t>
  </si>
  <si>
    <t>H4CS40K000</t>
  </si>
  <si>
    <t>PRJV FIRMING CREAM 1.5ML/.05FLOZ</t>
  </si>
  <si>
    <t>H4D040K000</t>
  </si>
  <si>
    <t>PRJV FIRMING CREAM 7ML/.24FLOZ</t>
  </si>
  <si>
    <t>PRJV FIRMING CREAM 50ML/1.7FLOZ</t>
  </si>
  <si>
    <t>H4D101R000</t>
  </si>
  <si>
    <t>H4D240K000</t>
  </si>
  <si>
    <t>PRJV FIRMING SERUM 1.5ML/.05FLOZ</t>
  </si>
  <si>
    <t>H4D440K000</t>
  </si>
  <si>
    <t>PRJV FIRMING SERUM 7ML/.24FLOZ</t>
  </si>
  <si>
    <t>H4D440R000</t>
  </si>
  <si>
    <t>H4D501K000</t>
  </si>
  <si>
    <t>PRJV FIRMING SERUM 50ML/1.7FLOZ</t>
  </si>
  <si>
    <t>H4D501R000</t>
  </si>
  <si>
    <t>H4DC700001</t>
  </si>
  <si>
    <t>PRESSBOX_CERAMIDIN CREATIVE MAILER KIT</t>
  </si>
  <si>
    <t>H4QM40R000</t>
  </si>
  <si>
    <t>CICA INT TRMT LOTION 5ML/.17FLOZ</t>
  </si>
  <si>
    <t>H4QP01R000</t>
  </si>
  <si>
    <t>DMCL CLEANSING FOAM 30ML/1FLOZ</t>
  </si>
  <si>
    <t>H4RS700001</t>
  </si>
  <si>
    <t>KEYCHAIN CERAMIDIN PENGUIN KEYCHAIN</t>
  </si>
  <si>
    <t>H4SG01R000</t>
  </si>
  <si>
    <t>EVERY SUN DAY SUN STICK(</t>
  </si>
  <si>
    <t>H4TZ700001</t>
  </si>
  <si>
    <t>KEYCHAIN GLOBAL GWP_PENGUIN KEYCHAIN</t>
  </si>
  <si>
    <t>H4ZW700001</t>
  </si>
  <si>
    <t>POUCH DR.JART+ YELLOW AND BLUE POUCH</t>
  </si>
  <si>
    <t>H4ZX700001</t>
  </si>
  <si>
    <t>POUCH DR.JART+ GREEN AND PINK POUCH</t>
  </si>
  <si>
    <t>H4ZZ700001</t>
  </si>
  <si>
    <t>WRAPPINGPAPER_FY24 SS SSAM</t>
  </si>
  <si>
    <t>H57K01R000</t>
  </si>
  <si>
    <t>H59K010000</t>
  </si>
  <si>
    <t>CTRA TONER 120ML/4.1FLOZ</t>
  </si>
  <si>
    <t>H59L010000</t>
  </si>
  <si>
    <t>CTRA MOISTURIZER 50ML/1.7FLOZ</t>
  </si>
  <si>
    <t>H59M010000</t>
  </si>
  <si>
    <t>CTRA CLS FOAM 120ML/4.1FLOZ</t>
  </si>
  <si>
    <t>CRYO FIRMING 40GM/1.4OZ</t>
  </si>
  <si>
    <t>CRYO BRIGHT 40GM/1.4OZ</t>
  </si>
  <si>
    <t>CRYO SOOTH 40GM/1.4OZ</t>
  </si>
  <si>
    <t>CRYO MOISTURE MASK 4GM/.14OZ</t>
  </si>
  <si>
    <t>H5AP010000</t>
  </si>
  <si>
    <t>DMSK CLEARING 27GM/.95OZ</t>
  </si>
  <si>
    <t>H5AR010000</t>
  </si>
  <si>
    <t>DMSK BRIGHT 30GM/1OZ</t>
  </si>
  <si>
    <t>H5AX011000</t>
  </si>
  <si>
    <t>EVSD SUN FLUID 100ML/3.4FLOZ</t>
  </si>
  <si>
    <t>CTRA SOOTH SPOT 15ML/.5FLOZ</t>
  </si>
  <si>
    <t>H5D0700001</t>
  </si>
  <si>
    <t>FABRICPATCH BRIGHTAMIN X HEAD SOCKS</t>
  </si>
  <si>
    <t>CTRA MOISTURIZER 100ML/3.4FLOZ</t>
  </si>
  <si>
    <t>H5EH010000</t>
  </si>
  <si>
    <t>H5HL010000</t>
  </si>
  <si>
    <t>DMSK MUD MASK 13GM/.45OZ</t>
  </si>
  <si>
    <t>DMSK MUD MASK</t>
  </si>
  <si>
    <t>PORE SERUM 30ML/1FLOZ</t>
  </si>
  <si>
    <t>EVSD TONE UP SUN FLUID 30ML/1FLOZ</t>
  </si>
  <si>
    <t>EVSD WP SUN MILK 30ML/1FLOZ</t>
  </si>
  <si>
    <t>H5JL010000</t>
  </si>
  <si>
    <t>PORE PEEL 150ML/5FLOZ</t>
  </si>
  <si>
    <t>H5LF010000</t>
  </si>
  <si>
    <t>DMSK BRIGHT 5EA</t>
  </si>
  <si>
    <t>H5LJ010000</t>
  </si>
  <si>
    <t>DMSK FIRMING 5EA 28GM/.98OZ</t>
  </si>
  <si>
    <t>H5MC010000</t>
  </si>
  <si>
    <t>DMSK WRINKLESS 5EA 28GM/.98OZ</t>
  </si>
  <si>
    <t>EVSD MOIST SUN 30ML/1FLOZ</t>
  </si>
  <si>
    <t>H5NA016000</t>
  </si>
  <si>
    <t>H5NA01R000</t>
  </si>
  <si>
    <t>H5PE010000</t>
  </si>
  <si>
    <t>CICA MIST 150ML/5FLOZ</t>
  </si>
  <si>
    <t>H5QE700001</t>
  </si>
  <si>
    <t>HYGTOOL-MANUAL DR.JART+ FLOWER COASTER</t>
  </si>
  <si>
    <t>H5QF700001</t>
  </si>
  <si>
    <t>HYGTOOL-MANUAL DR.JART+ FLOWER CERAMIC P</t>
  </si>
  <si>
    <t>H5QH700001</t>
  </si>
  <si>
    <t>HAIRHLDR DR.JART+ SPA HAIR BAND</t>
  </si>
  <si>
    <t>H5QJ700001</t>
  </si>
  <si>
    <t>HAIRHLDR DR.JART+ PURPLE SCRUNCHIE</t>
  </si>
  <si>
    <t>H5QM700001</t>
  </si>
  <si>
    <t>HAT DR.JART+ BRIGHTAMIN BALL CAP</t>
  </si>
  <si>
    <t>H5RD700001</t>
  </si>
  <si>
    <t>FABRICPATCH BRIGHTAMIN DR.JART SOCKS</t>
  </si>
  <si>
    <t>H5RE010000</t>
  </si>
  <si>
    <t>CICAPAIR SLEEPAIR AMPOU 55ML/1.9FLOZ</t>
  </si>
  <si>
    <t>H5ST01R000</t>
  </si>
  <si>
    <t>CERA MOISTURE TRAVEL SET</t>
  </si>
  <si>
    <t>H5SW01R000</t>
  </si>
  <si>
    <t>SENSITIVE SKIN SUPER DUO</t>
  </si>
  <si>
    <t>H5SX01R000</t>
  </si>
  <si>
    <t>CICA SOOTHING VALUE TRIO</t>
  </si>
  <si>
    <t>H5SY01R000</t>
  </si>
  <si>
    <t>WATER JELLY SKIN SET</t>
  </si>
  <si>
    <t>H5X5010000</t>
  </si>
  <si>
    <t>CTRA SOOTH SPOT KIT 15ML/.5FLOZ</t>
  </si>
  <si>
    <t>H5XQ700001</t>
  </si>
  <si>
    <t>WRAPPINGPAPER_FY25 HOLIDAY SSAM</t>
  </si>
  <si>
    <t>H5Y7010000</t>
  </si>
  <si>
    <t>DMKU REJUV BB SILVER 4+1</t>
  </si>
  <si>
    <t>H5Y7010161</t>
  </si>
  <si>
    <t>SBA-0217, LABEL SEAL</t>
  </si>
  <si>
    <t>CTRA TONER 200ML/6.7FLOZ</t>
  </si>
  <si>
    <t>H5ZH700001</t>
  </si>
  <si>
    <t>HYGTOOL-MANUAL DR.JART+ PURPLE GUASHA</t>
  </si>
  <si>
    <t>H5ZJ700001</t>
  </si>
  <si>
    <t>PRESSBOX DR.JART+ PREJUVENATION PRESS KI</t>
  </si>
  <si>
    <t>DMKU REJUVE BB SILVER 40ML/1.4FLOZ</t>
  </si>
  <si>
    <t>DMSK CLEARING 5EA 27GM/.95OZ</t>
  </si>
  <si>
    <t>H64H01A000</t>
  </si>
  <si>
    <t>DMSK FACE TO GO 5EA-GB</t>
  </si>
  <si>
    <t>DMSK FOOT 5EA-GB</t>
  </si>
  <si>
    <t>H69Q700001</t>
  </si>
  <si>
    <t>PRESSBOX DR.JART+ GENERIC PRESS KIT</t>
  </si>
  <si>
    <t>H6D4700001</t>
  </si>
  <si>
    <t>HAIRHLDR DR.JART+ JELLYBEAR HAIR BAND</t>
  </si>
  <si>
    <t>H6MH010000</t>
  </si>
  <si>
    <t>CICA CCT- 50ML/1.7FLOZ</t>
  </si>
  <si>
    <t>CICA CCT- 15ML/.5FLOZ</t>
  </si>
  <si>
    <t>H6MK010000</t>
  </si>
  <si>
    <t>CICA CCT- 5ML/.17FLOZ</t>
  </si>
  <si>
    <t>CERA SB SERUM TONER 150ML/5FLOZ</t>
  </si>
  <si>
    <t>H6MM010000</t>
  </si>
  <si>
    <t>CERA SB CREAM 50ML/1.7FLOZ</t>
  </si>
  <si>
    <t>H6MN010000</t>
  </si>
  <si>
    <t>CERA SB MASK 22GM/.77OZ</t>
  </si>
  <si>
    <t>H6MP010000</t>
  </si>
  <si>
    <t>CERA SB MASK 5EA 22GM/.77OZ</t>
  </si>
  <si>
    <t>CICA SOOTH TRMT 30ML/1FLOZ</t>
  </si>
  <si>
    <t>H6QM700001</t>
  </si>
  <si>
    <t>POUCH FY24 APR KR VHS POUCH</t>
  </si>
  <si>
    <t>H71F400000</t>
  </si>
  <si>
    <t>EVSD MOIST SUN 1ML/.03FLOZ</t>
  </si>
  <si>
    <t>H71G400000</t>
  </si>
  <si>
    <t>EVSD MOIST SUN 5ML/.17FLOZ</t>
  </si>
  <si>
    <t>H71Y400000</t>
  </si>
  <si>
    <t>CERA SB CREAM 1.5ML/.05FLOZ</t>
  </si>
  <si>
    <t>PORE PRIMER 30ML/1FLOZ</t>
  </si>
  <si>
    <t>H72E010000</t>
  </si>
  <si>
    <t>CERA CREAM MASK 18GM/.63OZ</t>
  </si>
  <si>
    <t>CERA CREAM MASK 5EA</t>
  </si>
  <si>
    <t>H72G028000</t>
  </si>
  <si>
    <t>PREMIUM BTY BLM SPF40-LI 40ML/1.4FLOZ</t>
  </si>
  <si>
    <t>H72G038000</t>
  </si>
  <si>
    <t>PREMIUM BTY BLM SPF40-ME 40ML/1.4FLOZ</t>
  </si>
  <si>
    <t>H75L010000</t>
  </si>
  <si>
    <t>DMSK VHS PRO 26GM/.91OZ</t>
  </si>
  <si>
    <t>H75M010000</t>
  </si>
  <si>
    <t>DMSK SHS PRO 26GM/.91OZ</t>
  </si>
  <si>
    <t>EVSD MILD SUN DB SET-OY</t>
  </si>
  <si>
    <t>V7 TONING LIGHT 50ML/1.7FLOZ</t>
  </si>
  <si>
    <t>DMSK VHS PRO 5EA</t>
  </si>
  <si>
    <t>DMSK SHS PRO</t>
  </si>
  <si>
    <t>H7JH01A000</t>
  </si>
  <si>
    <t>H7JH01K000</t>
  </si>
  <si>
    <t>H7JH01R000</t>
  </si>
  <si>
    <t>H7JH02A000</t>
  </si>
  <si>
    <t>H7JH02R000</t>
  </si>
  <si>
    <t>H7JH03A000</t>
  </si>
  <si>
    <t>H7JH04A000</t>
  </si>
  <si>
    <t>H7JH05A000</t>
  </si>
  <si>
    <t>CICA INT CREAM 50ML/1.7FLOZ</t>
  </si>
  <si>
    <t>CICA INT TRMT LOTION 150ML/5FLOZ</t>
  </si>
  <si>
    <t>CICA INT SERUM 30ML/1FLOZ</t>
  </si>
  <si>
    <t>H7NE010000</t>
  </si>
  <si>
    <t>CICA SLEEPAIR INT MASK 75ML/2.5FLOZ</t>
  </si>
  <si>
    <t>H7QK700001</t>
  </si>
  <si>
    <t>HANDOUTCARD DR.JART GIFT CARD</t>
  </si>
  <si>
    <t>H7QL700001</t>
  </si>
  <si>
    <t>PRESSBOX DR.JART GENERAL BRAND BOX</t>
  </si>
  <si>
    <t>H7QM700001</t>
  </si>
  <si>
    <t>SHOPPINGBAG L DR.JART BRAND SHOPPING BAG</t>
  </si>
  <si>
    <t>H7QN700001</t>
  </si>
  <si>
    <t>SHOPPINGBAG M DR.JART BRAND SHOPPING BAG</t>
  </si>
  <si>
    <t>H7QP700001</t>
  </si>
  <si>
    <t>SHOPPINGBAG S  DR.JART BRAND SHOPPING BA</t>
  </si>
  <si>
    <t>H7RJ01L000</t>
  </si>
  <si>
    <t>V7 TONING BRIGHT 50ML/1.7FLOZ</t>
  </si>
  <si>
    <t>CERA ULT CREAM 50ML/1.7FLOZ</t>
  </si>
  <si>
    <t>H7T8010000</t>
  </si>
  <si>
    <t>CERA SB SERUM TONER 30ML/1FLOZ</t>
  </si>
  <si>
    <t>H7T9010000</t>
  </si>
  <si>
    <t>CERA SB CREAM 15ML/.5FLOZ</t>
  </si>
  <si>
    <t>H7TA010000</t>
  </si>
  <si>
    <t>CERA SB CREAM SET</t>
  </si>
  <si>
    <t>H7TL40R000</t>
  </si>
  <si>
    <t>CICA INT CREAM 1.5ML/.05FLOZ</t>
  </si>
  <si>
    <t>H7TT400000</t>
  </si>
  <si>
    <t>CICA INT GEL CREAM 1.5ML/.05FLOZ</t>
  </si>
  <si>
    <t>H7TY40R000</t>
  </si>
  <si>
    <t>CICA INT SERUM 1.5ML/.05FLOZ</t>
  </si>
  <si>
    <t>H7TZ01K000</t>
  </si>
  <si>
    <t>POWER DERMA BARRIER CR 80ML/2.7FLOZ</t>
  </si>
  <si>
    <t>H7W0010000</t>
  </si>
  <si>
    <t>CICA INT SERUM MASK 25GM/.88OZ</t>
  </si>
  <si>
    <t>H7W3400000</t>
  </si>
  <si>
    <t>H7W4400000</t>
  </si>
  <si>
    <t>H7W8400000</t>
  </si>
  <si>
    <t>CICA INT CREAM 7ML/.24FLOZ</t>
  </si>
  <si>
    <t>H7WA010471</t>
  </si>
  <si>
    <t>CICA INT SOOTHING REPAIR 15ML/.5FLOZ</t>
  </si>
  <si>
    <t>H7WB40K000</t>
  </si>
  <si>
    <t>POWER DERMA BARRIER CR 7ML/.23FLOZ</t>
  </si>
  <si>
    <t>H7WC400000</t>
  </si>
  <si>
    <t>H7WG400000</t>
  </si>
  <si>
    <t>CICA INT SERUM 7ML/.24FLOZ</t>
  </si>
  <si>
    <t>CICA INT SERUM MASK</t>
  </si>
  <si>
    <t>H7WL400000</t>
  </si>
  <si>
    <t>CICA SLEEPAIR INT MASK 10ML/.34FLOZ</t>
  </si>
  <si>
    <t>H7WW010000</t>
  </si>
  <si>
    <t>DMSK PORECTING 28GM/.98OZ</t>
  </si>
  <si>
    <t>DMSK PORECTING 5EA</t>
  </si>
  <si>
    <t>VHS PLUMP ESSENCE 150ML/5FLOZ</t>
  </si>
  <si>
    <t>H7XP010000</t>
  </si>
  <si>
    <t>VHS PLUMP WATER CREAM 50ML/1.7FLOZ</t>
  </si>
  <si>
    <t>H7XR010000</t>
  </si>
  <si>
    <t>VHS PLUMP OVN MASK 75ML/2.5FLOZ</t>
  </si>
  <si>
    <t>H7XX400000</t>
  </si>
  <si>
    <t>VHS PLUMP WATER CREAM 1.5ML/.05FLOZ</t>
  </si>
  <si>
    <t>H7XY400000</t>
  </si>
  <si>
    <t>H7Y0010000</t>
  </si>
  <si>
    <t>VHS PLUMP WATER CREAM 15ML/.5FLOZ</t>
  </si>
  <si>
    <t>H7Y1400000</t>
  </si>
  <si>
    <t>VHS PLUMP ESSENCE 15ML/.5FLOZ</t>
  </si>
  <si>
    <t>H7ZJ010111</t>
  </si>
  <si>
    <t>FLDNG CTN_EVSD_MILD_SUN_</t>
  </si>
  <si>
    <t>H7ZJ01K000</t>
  </si>
  <si>
    <t>FY25 ESD MILD DOUBLE</t>
  </si>
  <si>
    <t>H89A700001</t>
  </si>
  <si>
    <t>TOTEBAG DR.JART+ DUFFLE BAG</t>
  </si>
  <si>
    <t>H89B700001</t>
  </si>
  <si>
    <t>CLUTCHBAG DR.JART+ LABTOP POUCH BEAR</t>
  </si>
  <si>
    <t>H89C700001</t>
  </si>
  <si>
    <t>CLUTCHBAG DR.JART+ LABTOP POUCH PENGUIN</t>
  </si>
  <si>
    <t>H89D700001</t>
  </si>
  <si>
    <t>LUGGAGEBAG DR.JART+ TRAVEL KIT BLUE</t>
  </si>
  <si>
    <t>H89E700001</t>
  </si>
  <si>
    <t>LUGGAGEBAG DR.JART+ TRAVEL KIT GREEN</t>
  </si>
  <si>
    <t>H89F700001</t>
  </si>
  <si>
    <t>ORNAMENT DR.JART+ JELLY BEAR LUGGAGE TAG</t>
  </si>
  <si>
    <t>H89G700001</t>
  </si>
  <si>
    <t>POUCH DR.JART+ MESH MAKEUP POUCH</t>
  </si>
  <si>
    <t>H89H700001</t>
  </si>
  <si>
    <t>TOTEBAG MESH STRING BAG</t>
  </si>
  <si>
    <t>H89J700001</t>
  </si>
  <si>
    <t>POUCH DR.JART+ COTTON STRIPED YELLOW</t>
  </si>
  <si>
    <t>H89K700001</t>
  </si>
  <si>
    <t>POUCH DR.JART+ COTTON STRIPED PINK</t>
  </si>
  <si>
    <t>H89L700001</t>
  </si>
  <si>
    <t>TOTEBAG DR.JART+ BIG WATERPROOF BAG</t>
  </si>
  <si>
    <t>H89M700001</t>
  </si>
  <si>
    <t>WASHCLOTH DR.JART+ WRIST BAND PINK&amp;GREEN</t>
  </si>
  <si>
    <t>H89N700001</t>
  </si>
  <si>
    <t>PHONECASE DR.JART JELLYBEAR GRIP-TOK</t>
  </si>
  <si>
    <t>H89S01K000</t>
  </si>
  <si>
    <t>FY25 PRJV KULY SAMPLE</t>
  </si>
  <si>
    <t>H89W700001</t>
  </si>
  <si>
    <t>LIPSTICKCASE CERAMIDIN LIPBALM CASE</t>
  </si>
  <si>
    <t>H89X700001</t>
  </si>
  <si>
    <t>HAIRHLDR CERAMIDIN PENGUIN HAIR CLIP</t>
  </si>
  <si>
    <t>H8B7011000</t>
  </si>
  <si>
    <t>CICA RED RESCUE REGIMEN</t>
  </si>
  <si>
    <t>H8DX406000</t>
  </si>
  <si>
    <t>H8JP01K000</t>
  </si>
  <si>
    <t>FY25_CERA EYE CREAM S</t>
  </si>
  <si>
    <t>H8KR700001</t>
  </si>
  <si>
    <t>MASK CERAMIDIN REUSABLE EYE PATCHES</t>
  </si>
  <si>
    <t>H8MA01K000</t>
  </si>
  <si>
    <t>FY25 CERA ULTRA 1+1</t>
  </si>
  <si>
    <t>H8N8700001</t>
  </si>
  <si>
    <t>TOTEBAG DR.JART+ EVSD TRANSPARENT BAG</t>
  </si>
  <si>
    <t>H8N9700001</t>
  </si>
  <si>
    <t>KEYCHAIN DR.JART+ SILICON SUNSTICK KEYRI</t>
  </si>
  <si>
    <t>H8NA010111</t>
  </si>
  <si>
    <t>FLDNG CTN_FY25 CICA SERU</t>
  </si>
  <si>
    <t>H8NA01K000</t>
  </si>
  <si>
    <t>FY25 CICA SERUM 1+1</t>
  </si>
  <si>
    <t>H8NB010111</t>
  </si>
  <si>
    <t>FLDNG CTN_FY25 CICA CREA</t>
  </si>
  <si>
    <t>H8NB01K000</t>
  </si>
  <si>
    <t>FY25 CICA CREAM 1+1</t>
  </si>
  <si>
    <t>H8QK01K000</t>
  </si>
  <si>
    <t>ESD WATERPROOF SUN MILK</t>
  </si>
  <si>
    <t>H8QL01K000</t>
  </si>
  <si>
    <t>H8T001N000</t>
  </si>
  <si>
    <t>H8T002N000</t>
  </si>
  <si>
    <t>H8T003N000</t>
  </si>
  <si>
    <t>H8T004N000</t>
  </si>
  <si>
    <t>H8T005N000</t>
  </si>
  <si>
    <t>H8W8700001</t>
  </si>
  <si>
    <t>PRESSBOX DR.JART+ CICAPAIR FIRE TRUCK KI</t>
  </si>
  <si>
    <t>H92E01K000</t>
  </si>
  <si>
    <t>FY25_PDBC OY SET</t>
  </si>
  <si>
    <t>HYF6010000</t>
  </si>
  <si>
    <t>PORE SERUM SET - OY</t>
  </si>
  <si>
    <t>HYF7010000</t>
  </si>
  <si>
    <t>PORE PRIMER SET - OY</t>
  </si>
  <si>
    <t>DMKU BARRIER BB-KR-01 30ML/1FLOZ</t>
  </si>
  <si>
    <t>DMKU BARRIER BB-KR-02 30ML/1FLOZ</t>
  </si>
  <si>
    <t>HYWN021000</t>
  </si>
  <si>
    <t>DMKU PRMIUM BB SPF 40-02 40ML/1.4FLOZ</t>
  </si>
  <si>
    <t>HYWN031000</t>
  </si>
  <si>
    <t>DMKU PRMIUM BB SPF 40-03 40ML/1.4FLOZ</t>
  </si>
  <si>
    <t>HYWN041000</t>
  </si>
  <si>
    <t>DMKU PRMIUM BB SPF 40-04 40ML/1.4FLOZ</t>
  </si>
  <si>
    <t>HYWN051000</t>
  </si>
  <si>
    <t>DMKU PRMIUM BB SPF 40-00 40ML/1.4FLOZ</t>
  </si>
  <si>
    <t>HYWN061000</t>
  </si>
  <si>
    <t>DMKU PRMIUM BB SPF 40-3. 40ML/1.4FLOZ</t>
  </si>
  <si>
    <t>1차</t>
    <phoneticPr fontId="5" type="noConversion"/>
  </si>
  <si>
    <t>2차</t>
    <phoneticPr fontId="5" type="noConversion"/>
  </si>
  <si>
    <t>확정금액 (+Vat)</t>
    <phoneticPr fontId="5" type="noConversion"/>
  </si>
  <si>
    <t>확정금액 (-Vat)</t>
    <phoneticPr fontId="5" type="noConversion"/>
  </si>
  <si>
    <t>3차</t>
  </si>
  <si>
    <t>4차</t>
  </si>
  <si>
    <t>Total</t>
    <phoneticPr fontId="5" type="noConversion"/>
  </si>
  <si>
    <t>vs. LE</t>
    <phoneticPr fontId="5" type="noConversion"/>
  </si>
  <si>
    <t>프리쥬비네이션</t>
    <phoneticPr fontId="5" type="noConversion"/>
  </si>
  <si>
    <t>Mask Set</t>
    <phoneticPr fontId="5" type="noConversion"/>
  </si>
  <si>
    <t>1210001217393</t>
  </si>
  <si>
    <t>8809933611695</t>
  </si>
  <si>
    <t>8809844999783</t>
  </si>
  <si>
    <t>1210001219250</t>
  </si>
  <si>
    <t>8809724478032</t>
  </si>
  <si>
    <t>1210001219175</t>
  </si>
  <si>
    <t>5차</t>
  </si>
  <si>
    <t>6차</t>
  </si>
  <si>
    <t/>
  </si>
  <si>
    <t>DMKU REJUVE BB SPF 40-SH 50ML/1.7FLOZ</t>
  </si>
  <si>
    <t>H0QK010000</t>
  </si>
  <si>
    <t>H0QK01A000</t>
  </si>
  <si>
    <t>H0QL010000</t>
  </si>
  <si>
    <t>CICA CCT 15ML/.5FLOZ</t>
  </si>
  <si>
    <t>H0QL01A000</t>
  </si>
  <si>
    <t>H0QO011000</t>
  </si>
  <si>
    <t>CICA CCT SPF30 55ML/1.85FLOZ</t>
  </si>
  <si>
    <t>H0QR011000</t>
  </si>
  <si>
    <t>CICA CCT SPF30 15ML/.5FLOZ</t>
  </si>
  <si>
    <t>H0U5401000</t>
  </si>
  <si>
    <t>CICA CCT SPF30 7ML/.23FLOZ</t>
  </si>
  <si>
    <t>CICA CAMO DROPS SPF35 30ML/1FLOZ</t>
  </si>
  <si>
    <t>PREM BB SPF 50-01 FAIR-L 40ML/1.4FLOZ</t>
  </si>
  <si>
    <t>PREM BB SPF 50-02 LIGHT 40ML/1.4FLOZ</t>
  </si>
  <si>
    <t>PREM BB SPF 50-03 MEDIUM 40ML/1.4FLOZ</t>
  </si>
  <si>
    <t>PREM BB SPF 50-04 TAN DE 40ML/1.4FLOZ</t>
  </si>
  <si>
    <t>PREM BB SPF 50-00 FAIR-W 40ML/1.4FLOZ</t>
  </si>
  <si>
    <t>H8FQ01R000</t>
  </si>
  <si>
    <t>12 MASK VARIETY PACK</t>
  </si>
  <si>
    <t>H8FS01R000</t>
  </si>
  <si>
    <t>CERA DEEP MOISTURE</t>
  </si>
  <si>
    <t>H8FX01R000</t>
  </si>
  <si>
    <t>CERA MOISTURE</t>
  </si>
  <si>
    <t>H8GR01R000</t>
  </si>
  <si>
    <t>CICA SKIN CALMING</t>
  </si>
  <si>
    <t>H8HH01R000</t>
  </si>
  <si>
    <t>COOL MASK TREATS</t>
  </si>
  <si>
    <t>H8JA01L000</t>
  </si>
  <si>
    <t>H8Q101R000</t>
  </si>
  <si>
    <t>CERA HAND CREAM 50ML/1.69FLOZ</t>
  </si>
  <si>
    <t>H8QN01K000</t>
  </si>
  <si>
    <t>VHS TREATMENT ESSENCE 150ML/5.07FLOZ</t>
  </si>
  <si>
    <t>H8SG700001</t>
  </si>
  <si>
    <t>WRAPPINGPAPER_FY26 SSAM</t>
  </si>
  <si>
    <t>PREMIUM BB SPF25-01 FAIR 40ML/1.35FLOZ</t>
  </si>
  <si>
    <t>PREMIUM BB SPF25-02 LIGH 40ML/1.35FLOZ</t>
  </si>
  <si>
    <t>PREMIUM BB SPF25-03 MEDI 40ML/1.35FLOZ</t>
  </si>
  <si>
    <t>PREMIUM BB SPF25-04 TAN 40ML/1.35FLOZ</t>
  </si>
  <si>
    <t>PREMIUM BB SPF25-00 FAIR 40ML/1.35FLOZ</t>
  </si>
  <si>
    <t>H8T201N000</t>
  </si>
  <si>
    <t>CICA CCT SPF15-SHADE01-W 15ML/.5FLOZ</t>
  </si>
  <si>
    <t>H8T301N000</t>
  </si>
  <si>
    <t>CICA CCT SPF15-SHADE01-W 55ML/1.85FLOZ</t>
  </si>
  <si>
    <t>H8W5700001</t>
  </si>
  <si>
    <t>COSMETICBAG DR.JART+ MAKEUP TOOL SET</t>
  </si>
  <si>
    <t>H01S01L000</t>
  </si>
  <si>
    <t>CERA SB MASK</t>
  </si>
  <si>
    <t>H0DF01L000</t>
  </si>
  <si>
    <t>DMSK VHS 5EA</t>
  </si>
  <si>
    <t>Model</t>
  </si>
  <si>
    <t>Model Name</t>
  </si>
  <si>
    <t>H0U3400000</t>
  </si>
  <si>
    <t>CICA MILKY LOTION 1.5ML/.05FLOZ</t>
  </si>
  <si>
    <t>H29B700001</t>
  </si>
  <si>
    <t>KAKAOTALK YELLOW GIFT POUCH YELLOW</t>
  </si>
  <si>
    <t>H25Z700001</t>
  </si>
  <si>
    <t>CICAPAIR TIGER WRAPPING CLOTH</t>
  </si>
  <si>
    <t>H29Q700001</t>
  </si>
  <si>
    <t>KAKAOTALK YELLOW THANKS GIFT LABEL</t>
  </si>
  <si>
    <t>H24B700001</t>
  </si>
  <si>
    <t>HOLIDAY FUSZZY SOCKS</t>
  </si>
  <si>
    <t>H71W400000</t>
  </si>
  <si>
    <t>CERA SB SERUM TONER 1.5ML/.05FLOZ</t>
  </si>
  <si>
    <t>H4CS40R000</t>
  </si>
  <si>
    <t>H6WQ700001</t>
  </si>
  <si>
    <t>PRESSBOX DR.JART+ KAKAO PACKAGE_TRIANGLE</t>
  </si>
  <si>
    <t>H29D700001</t>
  </si>
  <si>
    <t>KAKAOTALK YELLOW GIFT POUCH PINK</t>
  </si>
  <si>
    <t>H6SE700001</t>
  </si>
  <si>
    <t>PRESSBOX DR.JART+ KAKAO PACKAGE_SQUARE</t>
  </si>
  <si>
    <t>H27S700001</t>
  </si>
  <si>
    <t>16 BRAND SHOPPING BAG M</t>
  </si>
  <si>
    <t>H28Z700001</t>
  </si>
  <si>
    <t>16 BRAND SHOPPING BAG S</t>
  </si>
  <si>
    <t>H7W2010000</t>
  </si>
  <si>
    <t>H4LD700001</t>
  </si>
  <si>
    <t>POUCH DR.JART CERAMIDIN HAND AND LIP GIF</t>
  </si>
  <si>
    <t>H66J010000</t>
  </si>
  <si>
    <t>DMSK FOOT 15GM/.5OZ</t>
  </si>
  <si>
    <t>H27D700001</t>
  </si>
  <si>
    <t>PORE REMEDY MINI TRAVEL POUCH</t>
  </si>
  <si>
    <t>H23S700001</t>
  </si>
  <si>
    <t>GREEN MINI POUCH</t>
  </si>
  <si>
    <t>H0US700001</t>
  </si>
  <si>
    <t>VHS ICE TRAY</t>
  </si>
  <si>
    <t>H5KT010000</t>
  </si>
  <si>
    <t>CERA BODY OIL 250ML/8.5FLOZ</t>
  </si>
  <si>
    <t>H71X400000</t>
  </si>
  <si>
    <t>CERA SB CREAM 7ML/.24FLOZ</t>
  </si>
  <si>
    <t>H6RD700001</t>
  </si>
  <si>
    <t>PHONECASE DR.JART+ VHS LIP PHONE HOLDER</t>
  </si>
  <si>
    <t>H6EJ010000</t>
  </si>
  <si>
    <t>EVSD SUN STICK 19GM/.67OZ</t>
  </si>
  <si>
    <t>H27Q700001</t>
  </si>
  <si>
    <t>CICAPAIR POUCH</t>
  </si>
  <si>
    <t>H71T400000</t>
  </si>
  <si>
    <t>CERA SB SERUM TONER 15ML/.5FLOZ</t>
  </si>
  <si>
    <t>H22Z700001</t>
  </si>
  <si>
    <t>CICAPAIR MINI TOTE BAG</t>
  </si>
  <si>
    <t>H23Q700001</t>
  </si>
  <si>
    <t>YELLOW MINI POUCH</t>
  </si>
  <si>
    <t>H4S201R000</t>
  </si>
  <si>
    <t>CICAPAIR GEL CREAM (PR) 50ML/1.7FLOZ</t>
  </si>
  <si>
    <t>H4D101K000</t>
  </si>
  <si>
    <t>H6D3700001</t>
  </si>
  <si>
    <t>HANDOUTCARD DR.JART+ ENHYPEN PHOTO ID</t>
  </si>
  <si>
    <t>H41Z01R000</t>
  </si>
  <si>
    <t>HELLO MOISTURE MIX</t>
  </si>
  <si>
    <t>H43Z01R000</t>
  </si>
  <si>
    <t>THE MASK QUARTET</t>
  </si>
  <si>
    <t>H90K01K000</t>
  </si>
  <si>
    <t>FY25 BRTM SUMMER SET</t>
  </si>
  <si>
    <t>H5LM010000</t>
  </si>
  <si>
    <t>CERA CREAM MIST 110ML/3.7FLOZ</t>
  </si>
  <si>
    <t>H25S700001</t>
  </si>
  <si>
    <t>H90L01K000</t>
  </si>
  <si>
    <t>H8KQ011000</t>
  </si>
  <si>
    <t>CICA SENS SKIN KIT</t>
  </si>
  <si>
    <t>H8QM01K000</t>
  </si>
  <si>
    <t>국문명</t>
    <phoneticPr fontId="13" type="noConversion"/>
  </si>
  <si>
    <t>닥터자르트 시카페어 밀키로션 1.5ml</t>
  </si>
  <si>
    <t>닥터자르트 에브리 선 데이 모이스처라이징 선(1ml)-KR-BB</t>
  </si>
  <si>
    <t>닥터자르트 바이탈 하이드라 솔루션 하이드로 플럼프 워터 크림(1.5ml)-GB-BB</t>
  </si>
  <si>
    <t>닥터자르트 시카페어 쏘 수딩 트리트먼트(1.5ml)</t>
  </si>
  <si>
    <t>닥터자르트 쇼핑백 S_컬러</t>
  </si>
  <si>
    <t>닥터자르트 세라마이딘 스킨 베리어 모이스처라이징 밀키 로션(1.5ml)-GB-BC</t>
  </si>
  <si>
    <t>닥터자르트 세라마이딘 스킨 베리어 모이스처라이징 크림(1.5ml)-GB-BB</t>
  </si>
  <si>
    <t>닥터자르트 시카페어 인텐시브 수딩 리페어 젤 크림(1.5ml)-단상자무 바코드유-GB-BB</t>
  </si>
  <si>
    <t>카카오톡 옐로우기프트 파우치(옐로우)</t>
  </si>
  <si>
    <t>닥터자르트 세라마이딘 모이스처라이징 아이크림 1ml</t>
  </si>
  <si>
    <t>닥터자르트 바이탈 하이드라 솔루션 하이드로 플럼프 트리트먼트 에센스(15ml)-단상자무-GB-BB</t>
  </si>
  <si>
    <t>닥터자르트 더마스크 마이크로젯 브라이트닝 솔루션(30g*5ea)-GB-BB</t>
  </si>
  <si>
    <t>닥터자르트 더마스크 마이크로젯 클리어링 솔루션(27g*5ea)-GB-BB</t>
  </si>
  <si>
    <t>닥터자르트 더마스크 수딩 하이드라 솔루션(25g*5ea)-Global-BB</t>
  </si>
  <si>
    <t>닥터자르트 시카페어 인텐시브 수딩 리페어 세럼(15ml)-단상자무 바코드무-GB-BC</t>
  </si>
  <si>
    <t>닥터자르트 시카페어 인텐시브 수딩 리페어 밀키 로션 (7ml)-단상자무 바코드유-GB-BC</t>
  </si>
  <si>
    <t>닥터자르트 시카페어 타이거 스카프-GWP-BB</t>
  </si>
  <si>
    <t>닥터자르트 시카페어 슬리페어 인텐시브 수딩 리페어 마스크(10ml)-단상자무 바코드유-GB-BC</t>
  </si>
  <si>
    <t>닥터자르트 시카페어 인텐시브 수딩 리페어 세럼(7ml)-단상자무 바코드유-GB-BC</t>
  </si>
  <si>
    <t>닥터자르트 옐로우 땡스 기프트 라벨</t>
  </si>
  <si>
    <t>닥터자르트 옐로 트래블 파우치-GWP-BB</t>
  </si>
  <si>
    <t>닥터자르트 세라마이딘 미니 토트백-GWP-BB</t>
  </si>
  <si>
    <t>닥터자르트 더마스크 바이탈 하이드라 솔루션(25g*5ea)-Global-BB</t>
  </si>
  <si>
    <t>닥터자르트 바이탈 하이드라 솔루션 하이드로 플럼프 워터 크림(7ml)-단상자무-GB-BB</t>
  </si>
  <si>
    <t>16_브랜드쇼핑백(L)</t>
  </si>
  <si>
    <t>닥터자르트 컨트롤에이 티트리먼트 수딩 스팟(15ml)-RE-AI</t>
  </si>
  <si>
    <t>닥터자르트 홀리데이 양말-GWP-BB</t>
  </si>
  <si>
    <t>닥터자르트 시카페어 인텐시브 수딩 리페어 트리트먼트 로션(15ml)-단상자무 바코드유-GB-BB</t>
  </si>
  <si>
    <t>닥터자르트 프리쥬비네이션 퍼밍 세럼 7ml</t>
  </si>
  <si>
    <t>닥터자르트 세라마이딘 밀키로션 7ml</t>
  </si>
  <si>
    <t>닥터자르트 워시밴드 핑크&amp;그린</t>
  </si>
  <si>
    <t>닥터자르트 더메이크업 비쓰리 베리어 뷰티 밤 01 라이트(5ml)-KR-BB</t>
  </si>
  <si>
    <t>닥터자르트 세라마이딘 스킨 베리어 세럼 토너(1.5ml)-GB-BB</t>
  </si>
  <si>
    <t>닥터자르트 프레쥬비네이션 퍼밍 크림 1.5ML</t>
  </si>
  <si>
    <t>카카오패키지-삼각</t>
  </si>
  <si>
    <t>닥터자르트 시카페어 인텐시브 수딩 리페어 트리트먼트 로션(30ml)-단상자유 바코드유-GB-BC</t>
  </si>
  <si>
    <t>닥터자르트 브라이타민 세럼 앰플</t>
  </si>
  <si>
    <t>닥터자르트 시카페어 인텐시브 수딩 리페어 밀키 로션(100ml)-GB-BC</t>
  </si>
  <si>
    <t>닥터자르트 시카페어 인텐시브 수딩 리페어 크림(7ml)-단상자무 바코드유-GB-BB</t>
  </si>
  <si>
    <t>닥터자르트 에브리 선 데이 모이스처라이징 선(5ml)-단상자무-KR-BB</t>
  </si>
  <si>
    <t>닥터자르트 포어레미디 포켓 장바구니-GWP-BA</t>
  </si>
  <si>
    <t>닥터자르트 브라이타민 아이 세럼 스틱</t>
  </si>
  <si>
    <t>닥터자르트 코튼 스프라이트 옐로우 파우치</t>
  </si>
  <si>
    <t>닥터자르트 세라마이딘 스킨 베리어 모이스처라이징 밀키 로션(7ml)-단상자무-바코드유-GB-BC</t>
  </si>
  <si>
    <t>닥터자르트 세라마이딘 스킨 베리어 모이스처라이징 크림(15ml)-GB-BB-단상자 유</t>
  </si>
  <si>
    <t>닥터자르트 브라이타민 토닝라이트 50ml</t>
  </si>
  <si>
    <t>카카오톡 옐로우기프트 파우치(핑크)</t>
  </si>
  <si>
    <t>카카오패키지-사각</t>
  </si>
  <si>
    <t>닥터자르트 세라마이딘 캐릭터 그립톡-GWP-BB</t>
  </si>
  <si>
    <t>프리쥬비네이션 플라워 코스터</t>
  </si>
  <si>
    <t>16_브랜드쇼핑백(M)</t>
  </si>
  <si>
    <t>닥터자르트 시카페어 인텐시브 수딩 리페어 젤 크림(7ml)-단상자무 바코드유-GB-BB</t>
  </si>
  <si>
    <t>닥터자르트 브라이타민 플럼프 마스크 1매</t>
  </si>
  <si>
    <t>닥터자르트 프리쥬비네이션 크림 1.5ml</t>
  </si>
  <si>
    <t>닥터자르트 에브리 선 데이 모이스처라이징 선(30ml)-2024</t>
  </si>
  <si>
    <t>닥터자르트 쇼핑백 M_컬러</t>
  </si>
  <si>
    <t>16_브랜드쇼핑백(S)</t>
  </si>
  <si>
    <t>닥터자르트 바이탈 하이드라 솔루션 하이드레이팅 립 마스크</t>
  </si>
  <si>
    <t>닥터자르트 바이탈 하이드라 솔루션 하이드로 플럼프 오버나이트 마스크(75ml)-GB-BB</t>
  </si>
  <si>
    <t>닥터자르트 더마스크 포렉팅 솔루션(28g*5ea)-Global-BB</t>
  </si>
  <si>
    <t>닥터자르트 더마스크 모이스처라이징 풋 마스크(15g*5ea)-GB-BB</t>
  </si>
  <si>
    <t>닥터자르트 시카페어 인텐시브 수딩 리페어 젤 크림(15ml)-단상자유 바코드유-GB-BC</t>
  </si>
  <si>
    <t>닥터자르트 코튼 스프라이트 핑크 파우치</t>
  </si>
  <si>
    <t>프리쥬비네이션 플라워 세라믹</t>
  </si>
  <si>
    <t>닥터자르트 시카페어 인텐시브 수딩 리페어 크림(15ml)-단상자유 바코드유-GB-BC</t>
  </si>
  <si>
    <t>닥터자르트 시카페어 인텐시브 수딩 리페어 트리트먼트 로션(30ml)-단상자무 바코드유-GB-BB</t>
  </si>
  <si>
    <t>닥터자르트 기프트카드</t>
  </si>
  <si>
    <t>닥터자르트 시카페어 인텐시브 수딩 리페어 크림 기획세트(35ml+35ml)-Online-BB</t>
  </si>
  <si>
    <t>닥터자르트 FY24 SS 쌈</t>
  </si>
  <si>
    <t>닥터자르트 VHS 곰돌이 파우치</t>
  </si>
  <si>
    <t>닥터자르트 세라마이딘™ 옐로우 파우치</t>
  </si>
  <si>
    <t>닥터자르트 더마스크 모이스처라이징 풋 마스크(15g)-GB-BB</t>
  </si>
  <si>
    <t>닥터자르트 세라마이딘 스킨 베리어 모이스처라이징 마스크(22g*5ea)-GB-BB</t>
  </si>
  <si>
    <t>닥터자르트 포어레미디 미니 트레블 파우치-GWP-BB</t>
  </si>
  <si>
    <t>닥터자르트 프리미엄 뷰티 밤 01 페어-라이트</t>
  </si>
  <si>
    <t>닥터자르트 더마스크 수딩 하이드라 솔루션 프로(26g)-Global-BB</t>
  </si>
  <si>
    <t>닥터자르트 세라마이딘 스킨 베리어 모이스처라이징 크림 기획세트(크림35ml+크림35ml)-온라인-BB</t>
  </si>
  <si>
    <t>홀리데이 쌈(SSAM)</t>
  </si>
  <si>
    <t>[필터스페이스] 쇼핑백(M)</t>
  </si>
  <si>
    <t>닥터자르트 FY25 홀리데이 쌈</t>
  </si>
  <si>
    <t>닥터자르트 세라마이딘 스킨 베리어 모이스처라이징 마스크(22g)-GB-BB</t>
  </si>
  <si>
    <t>닥터자르트 그린 미니 파우치-GWP-BB</t>
  </si>
  <si>
    <t>닥터자르트 더마스크 포어레미디 퓨리파잉 머드 마스크(13g)-BA</t>
  </si>
  <si>
    <t>닥터자르트 토트백+빅 워트프로프 백</t>
  </si>
  <si>
    <t>닥터자르트 에브리 선 데이 선 스틱(19g)-KR_NEW</t>
  </si>
  <si>
    <t>닥터자르트 메쉬 메이크업 파우치</t>
  </si>
  <si>
    <t>닥터자르트 젤리베어 러기지 택</t>
  </si>
  <si>
    <t>닥터자르트 브라이타민 플럼프 마스크 5매</t>
  </si>
  <si>
    <t>닥터자르트 더마클리어 클렌징 폼 120ml</t>
  </si>
  <si>
    <t>닥터자르트 그린 트래블 파우치-GWP-BB</t>
  </si>
  <si>
    <t>닥터자르트 브이타민 V7 토닝라이트 15ml</t>
  </si>
  <si>
    <t>닥터자르트 VHS 아이스 트레이-GWP-BC</t>
  </si>
  <si>
    <t>닥터자르트 에브리선데이 마일드 선(30ml)-2024</t>
  </si>
  <si>
    <t>닥터자르트 프리쥬비네이션™ 퍼밍 바쿠치올 크림 50ml</t>
  </si>
  <si>
    <t>세라마이딘™ 팽귄 키링</t>
  </si>
  <si>
    <t>닥터자르트 세라마이딘 모이스처라이징 아이크림 15ml</t>
  </si>
  <si>
    <t>닥터자르트 시카페어 인텐시브 수딩 리페어 세럼 마스크(25g)-바코드유-GB-BC</t>
  </si>
  <si>
    <t>닥터자르트 시카페어 센시티브 스킨 슈퍼 듀오</t>
  </si>
  <si>
    <t>닥터자르트 빅 토트백</t>
  </si>
  <si>
    <t>닥터자르트 프리쥬비네이션 세럼 1.5ml</t>
  </si>
  <si>
    <t>닥터자르트 컨트롤에이 티트리먼트 모이스처라이저(100ml)-RE-AI</t>
  </si>
  <si>
    <t>닥터자르트 더마스크 인트라젯 링클리스 솔루션(28g*5ea)-AI</t>
  </si>
  <si>
    <t>프리쥬비네이션 컬리 샘플</t>
  </si>
  <si>
    <t>닥터자르트 포어레미디 헤어 터번-GWP-BA</t>
  </si>
  <si>
    <t>닥터자르트 세라마이딘 헬로 모이스처 트래블 세트</t>
  </si>
  <si>
    <t>닥터자르X프레스박스 제너럴 브랜드 박스</t>
  </si>
  <si>
    <t>닥터자르트 랩탑 곰 파우치</t>
  </si>
  <si>
    <t>닥터자르트 랩탑 펭귄 파우치</t>
  </si>
  <si>
    <t>닥터자르트 블루 러기지백</t>
  </si>
  <si>
    <t>닥터자르트 세라마이딘 모이스처라이징 핸드크림(100ml)-GB-BB</t>
  </si>
  <si>
    <t>닥터자르트 프리쥬비네이션™ 퍼밍 바쿠치올 세럼 50ml</t>
  </si>
  <si>
    <t>닥터자르트 세라마이드 바디 오일(250ml)-RE-AG</t>
  </si>
  <si>
    <t>닥터자르트 더마스크 인트라젯 퍼밍 솔루션(28g*5ea)-AI</t>
  </si>
  <si>
    <t>닥터자르트 필로우 세트</t>
  </si>
  <si>
    <t>닥터자르트 크라이오 러버 퍼밍 (4g+40g)</t>
  </si>
  <si>
    <t>닥터자르트 더마스크 포렉팅 솔루션(28g)-Global-BB</t>
  </si>
  <si>
    <t>닥터자르트 컨트롤에이 티트리먼트 토너(200ml)-RE-AI</t>
  </si>
  <si>
    <t>닥터자르트 그린 러기지백</t>
  </si>
  <si>
    <t>닥터자르트 컨트롤에이 티트리먼트 클렌징 폼(120ml)-KR-BB</t>
  </si>
  <si>
    <t>닥터자르트 시카페어 젠틀 클렌징 폼 150ml-GB-BC</t>
  </si>
  <si>
    <t>닥터자르트 세라마이딘 스킨 베리어 모이스처라이징 크림(7ml)-단상자무-바코드유-GB-BB</t>
  </si>
  <si>
    <t>프리쥬비네이션 퍼플 괄사</t>
  </si>
  <si>
    <t>VHS 립 폰 홀더</t>
  </si>
  <si>
    <t>닥터자르트 더마클리어™ pH 폼 클렌저 (120ml)-GB-BC</t>
  </si>
  <si>
    <t>닥터자르트 VHS 컵 홀더-GWP-BC</t>
  </si>
  <si>
    <t>엔하이픈 포토카드-GWP</t>
  </si>
  <si>
    <t>닥터자르트 더플백(민트색)</t>
  </si>
  <si>
    <t>닥터자르트 에브리 선 데이 선 스틱(19g)-KR-BB</t>
  </si>
  <si>
    <t>닥터자르트_시카페어 조리개 파우치-GWP-온라인-BB</t>
  </si>
  <si>
    <t>닥터자르트 에브리 선 데이 마일드 선 더블 기획세트-NEW-OY-BB</t>
  </si>
  <si>
    <t>닥터자르트 더마스크 바이탈 하이드라 솔루션 프로(26g)-Global-BB</t>
  </si>
  <si>
    <t>닥터자르트 컨트롤에이 티트리먼트 토너(120ml)-RE-AI</t>
  </si>
  <si>
    <t>닥터자르트 더 수딩 시카 밸류 트리오</t>
  </si>
  <si>
    <t>닥터자르트 포어레미디 파하 익스폴리에이팅 세럼 단독 기획세트 (30mL+15mL)-OY-BA</t>
  </si>
  <si>
    <t>닥터자르트 핑크 슬리퍼</t>
  </si>
  <si>
    <t>닥터자르트 VHS 워터 젤리 스킨 세트</t>
  </si>
  <si>
    <t>닥터자르트 세라마이딘 스킨 베리어 세럼 토너(15ml)-단상자무-바코드유-GB-BB</t>
  </si>
  <si>
    <t>닥터자르트 컨트롤에이 티트리먼트 모이스처라이저(50ml)-RE-AI</t>
  </si>
  <si>
    <t>닥터자르트 시카페어 미니 토트백-GWP-BB</t>
  </si>
  <si>
    <t>젤리헤어 헤어밴드</t>
  </si>
  <si>
    <t>닥터자르트 시카페어 인텐시브 수딩 리페어 트리트먼트 로션(5ml)-단상자무 바코드유-GB-BB</t>
  </si>
  <si>
    <t>닥터자르트 옐로 미니 파우치-GWP-BB</t>
  </si>
  <si>
    <t>닥터자르트 크라이오 러버 브라이트닝(4g+40g)</t>
  </si>
  <si>
    <t>닥터자르트 VHS 튜브-GWP-BC</t>
  </si>
  <si>
    <t>닥터자르트 포어레미디 스무딩 프라이머 단독 기획세트 (30mL+15mL)-OY-BC</t>
  </si>
  <si>
    <t>닥터자르트 시카페어 인텐시브 젤 크림 50ML</t>
  </si>
  <si>
    <t>엔하이픈 여권포토사크</t>
  </si>
  <si>
    <t>닥터자르트 크라이오 러버 모이스처 마스크(4g+40g)-AI</t>
  </si>
  <si>
    <t>세라마이딘 헬로 모이스처 믹스-홀리데이</t>
  </si>
  <si>
    <t>닥터자르트 10 마스크팩 메가 믹스-홀리데이</t>
  </si>
  <si>
    <t>닥터자르트 더마스크 쿼텟-홀리데이</t>
  </si>
  <si>
    <t>닥터자르트 브라이타민 수분광채케어세트</t>
  </si>
  <si>
    <t>닥터자르트 세라마이딘 크림 미스트(110ml)-AH</t>
  </si>
  <si>
    <t>닥터자르트 바이탈 하이드라 솔루션 Hits(에센스15ml/워터크림50ml/VHS Prox2)-홀리데이</t>
  </si>
  <si>
    <t>닥터자르트 시카페어 호랑이 파우치-GWP-BB</t>
  </si>
  <si>
    <t>닥터자르트 브라이타민 촉촉잡티케어세트</t>
  </si>
  <si>
    <t>닥터자르트 바이탈 하이드라 솔루션 하이드로 플럼프 워터 크림(15ml)-GB-BB</t>
  </si>
  <si>
    <t>닥터자르트 세라마이딘 스킨 베리어 세럼 토너(30ml)-GB-BB</t>
  </si>
  <si>
    <t>[필터스페이스] 쇼핑백(L)</t>
  </si>
  <si>
    <t>닥터자르트 그린+핑크 파우치</t>
  </si>
  <si>
    <t>닥터자르트 더마스크 마이크로젯 브라이트닝 솔루션-단상자무(30g)-BB</t>
  </si>
  <si>
    <t>닥터자르트 더마스크 마이크로젯 클리어링 솔루션-단상자무(27g)-BB</t>
  </si>
  <si>
    <t>닥터자르트 더마스크 바이탈 하이드라 솔루션(25g*5ea)-CN-BB</t>
  </si>
  <si>
    <t>닥터자르트 리쥬비네이팅 뷰티 밤 실버플러스-번들4+1(40ml)-Global-BA</t>
  </si>
  <si>
    <t>닥터자르트 브라이타민 SOCKS</t>
  </si>
  <si>
    <t>닥터자르트 브라이타민 V7</t>
  </si>
  <si>
    <t>닥터자르트 브라이타민 X HEAD SOCKS</t>
  </si>
  <si>
    <t>닥터자르트 브라이타민 볼캡</t>
  </si>
  <si>
    <t>닥터자르트 브이세븐 토닝 브라이트 크림(50ml)-CN-BB</t>
  </si>
  <si>
    <t>닥터자르트 세라마이딘 스마일 우산-GWP-BB</t>
  </si>
  <si>
    <t>닥터자르트 세라마이딘 스킨 베리어 모이스처라이징 크림 상시기획세트2 (50mL+15mL*2)-OY-BB</t>
  </si>
  <si>
    <t>닥터자르트 세라마이딘 크림-인퓨즈드 마스크(18g)-GB-BB</t>
  </si>
  <si>
    <t>닥터자르트 시카페어 슬리페어 앰플 인 마스크(55ml)-OY-BZ</t>
  </si>
  <si>
    <t>닥터자르트 시카페어 인텐시브 수딩 리페어 세럼 기획세트(30ml+크림7ml+젤크림7ml)(온)_단상자</t>
  </si>
  <si>
    <t>닥터자르트 시카페어 인텐시브 수딩 리페어 젤 크림 상시기획 에디션 (50mL+15mL*2개입)-OY-BB</t>
  </si>
  <si>
    <t>닥터자르트 시카페어 인텐시브 수딩 리페어 크림 상시기획 에디션 (50mL+15mL*2개입)-OY-BB</t>
  </si>
  <si>
    <t>닥터자르트 시카페어 인텐시브 수딩 리페어 트리트먼트 로션 상시기획 에디션(150mL+30mL*2개입)-OY-BB</t>
  </si>
  <si>
    <t>닥터자르트 시카페어 타월</t>
  </si>
  <si>
    <t>닥터자르트 시카페어 타이거 그래스 컬러 코렉팅 트리트먼트(5ml)-BB</t>
  </si>
  <si>
    <t>닥터자르트 시카페어 호랑이 파우치 영문-GWP-BB</t>
  </si>
  <si>
    <t>닥터자르트 옐로+블루 파우치</t>
  </si>
  <si>
    <t>닥터자르트 컨트롤에이 티트리먼트 모이스처라이저 50ml</t>
  </si>
  <si>
    <t>닥터자르트 컨트롤에이 티트리먼트 수딩 스팟 키트-AI</t>
  </si>
  <si>
    <t>닥터자르트 코스메틱 파우치</t>
  </si>
  <si>
    <t>닥터자르트 튜브 스퀴저</t>
  </si>
  <si>
    <t>닥터자르트 시카페어 인텐시브 수딩 리페어 세럼 기획세트(30ml+크림7ml+젤크림7ml)(온)_라벨</t>
  </si>
  <si>
    <t>닥터자르트 프리미엄 뷰티 밤 02 라이트 미디엄-미디엄(40ml)-CA-OTC-BB</t>
  </si>
  <si>
    <t>닥터자르트 프리미엄 뷰티 밤 03 미디엄-탠(40ml)-CA-OTC-BB</t>
  </si>
  <si>
    <t>닥터자르트 프레쥬비네이션 퍼밍 세럼 7ML</t>
  </si>
  <si>
    <t>닥터자르트 홀리데이 쌈-GWP-BB</t>
  </si>
  <si>
    <t>컨트롤에이 티트리먼트 토너(120mL)-US-AI</t>
  </si>
  <si>
    <t>닥터자르트 에브리선데이 마일드 선 30ml</t>
    <phoneticPr fontId="5" type="noConversion"/>
  </si>
  <si>
    <t>MATERIAL CODE</t>
  </si>
  <si>
    <t>DESCRIPTION (=제품명)</t>
    <phoneticPr fontId="18" type="noConversion"/>
  </si>
  <si>
    <t>QTY</t>
  </si>
  <si>
    <t>NET Price</t>
    <phoneticPr fontId="18" type="noConversion"/>
  </si>
  <si>
    <t>TOTAL AMT</t>
  </si>
  <si>
    <t>발주서_ZOR</t>
    <phoneticPr fontId="5" type="noConversion"/>
  </si>
  <si>
    <t>발주서 = 발주확정수량 체크</t>
    <phoneticPr fontId="5" type="noConversion"/>
  </si>
  <si>
    <t>발주서_ZFRE</t>
    <phoneticPr fontId="5" type="noConversion"/>
  </si>
  <si>
    <t>발주금액</t>
    <phoneticPr fontId="5" type="noConversion"/>
  </si>
  <si>
    <t>확정금액</t>
  </si>
  <si>
    <t>*발주확정금액</t>
    <phoneticPr fontId="5" type="noConversion"/>
  </si>
  <si>
    <t>*40%금액</t>
    <phoneticPr fontId="5" type="noConversion"/>
  </si>
  <si>
    <t>닥터자르트 컨트롤에이 티트리먼트 모이스처라이저(100ml)-RE-AI</t>
    <phoneticPr fontId="5" type="noConversion"/>
  </si>
  <si>
    <t>닥터자르트 워터 젤리 스킨 세트</t>
    <phoneticPr fontId="5" type="noConversion"/>
  </si>
  <si>
    <t>닥터자르트 더 수딩 시카 밸류 트리오</t>
    <phoneticPr fontId="5" type="noConversion"/>
  </si>
  <si>
    <t>7차</t>
    <phoneticPr fontId="5" type="noConversion"/>
  </si>
  <si>
    <t>8차</t>
    <phoneticPr fontId="5" type="noConversion"/>
  </si>
  <si>
    <t>FY25 May</t>
    <phoneticPr fontId="0" type="noConversion"/>
  </si>
  <si>
    <t>Global set</t>
  </si>
  <si>
    <t>24</t>
  </si>
  <si>
    <t>32</t>
  </si>
  <si>
    <t>48</t>
  </si>
  <si>
    <t>18</t>
  </si>
  <si>
    <t>12</t>
  </si>
  <si>
    <t>144</t>
  </si>
  <si>
    <t>72</t>
  </si>
  <si>
    <t>36</t>
  </si>
  <si>
    <t>50</t>
  </si>
  <si>
    <t>8809844996799</t>
  </si>
  <si>
    <t>1210001219236</t>
  </si>
  <si>
    <t>1210001219243</t>
  </si>
  <si>
    <t>8809933610377</t>
  </si>
  <si>
    <t>8809933610353</t>
  </si>
  <si>
    <t>8809844990667</t>
  </si>
  <si>
    <t>Barcode</t>
  </si>
  <si>
    <t>1210001219267</t>
  </si>
  <si>
    <t>1210001216891</t>
  </si>
  <si>
    <t>1210001216914</t>
  </si>
  <si>
    <t>8809933611657</t>
  </si>
  <si>
    <t>8809933611633</t>
  </si>
  <si>
    <t>8809933612326</t>
  </si>
  <si>
    <t>8809844992456</t>
  </si>
  <si>
    <t>8809844992449</t>
  </si>
  <si>
    <t>8809844992463</t>
  </si>
  <si>
    <t>8809642714533</t>
  </si>
  <si>
    <t>8809642714519</t>
  </si>
  <si>
    <t>8809642714526</t>
  </si>
  <si>
    <t>8809642714502</t>
  </si>
  <si>
    <t>8809535807069</t>
  </si>
  <si>
    <t>닥터자르트 발주서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</si>
</sst>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43" formatCode="_-* #,##0.00_-;\-* #,##0.00_-;_-* &quot;-&quot;??_-;_-@_-"/>
    <numFmt numFmtId="176" formatCode="_(* #,##0_);_(* \(#,##0\);_(* &quot;-&quot;_);_(@_)"/>
    <numFmt numFmtId="177" formatCode="_-* #,##0_-;\-* #,##0_-;_-* &quot;-&quot;??_-;_-@_-"/>
    <numFmt numFmtId="179" formatCode="_(&quot;$&quot;* #,##0.00_);_(&quot;$&quot;* \(#,##0.00\);_(&quot;$&quot;* &quot;-&quot;??_);_(@_)"/>
  </numFmts>
  <fonts count="29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sz val="10"/>
      <name val="Arial"/>
      <family val="2"/>
    </font>
    <font>
      <sz val="10"/>
      <color theme="1"/>
      <name val="맑은 고딕"/>
      <family val="3"/>
      <charset val="129"/>
      <scheme val="minor"/>
    </font>
    <font>
      <i/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10"/>
      <color theme="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8"/>
      <name val="맑은 고딕"/>
      <family val="3"/>
      <charset val="129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i/>
      <sz val="1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b/>
      <sz val="2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aj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dashed">
        <color rgb="FFFF0000"/>
      </left>
      <right style="dashed">
        <color rgb="FFFF0000"/>
      </right>
      <top style="dashed">
        <color rgb="FFFF0000"/>
      </top>
      <bottom style="dashed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/>
      <right style="thin">
        <color theme="0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8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4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6" fontId="1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7" fillId="0" borderId="0"/>
    <xf numFmtId="179" fontId="7" fillId="0" borderId="0" applyFont="0" applyFill="0" applyBorder="0" applyAlignment="0" applyProtection="0"/>
  </cellStyleXfs>
  <cellXfs count="107">
    <xf numFmtId="0" fontId="0" fillId="0" borderId="0" xfId="0">
      <alignment vertical="center"/>
    </xf>
    <xf numFmtId="0" fontId="8" fillId="0" borderId="0" xfId="0" applyFont="1">
      <alignment vertical="center"/>
    </xf>
    <xf numFmtId="0" fontId="8" fillId="0" borderId="2" xfId="0" applyFont="1" applyBorder="1">
      <alignment vertical="center"/>
    </xf>
    <xf numFmtId="41" fontId="8" fillId="0" borderId="2" xfId="0" applyNumberFormat="1" applyFont="1" applyBorder="1">
      <alignment vertical="center"/>
    </xf>
    <xf numFmtId="41" fontId="10" fillId="0" borderId="2" xfId="1" applyFont="1" applyBorder="1">
      <alignment vertical="center"/>
    </xf>
    <xf numFmtId="9" fontId="8" fillId="0" borderId="2" xfId="25" applyFont="1" applyBorder="1">
      <alignment vertical="center"/>
    </xf>
    <xf numFmtId="0" fontId="8" fillId="0" borderId="0" xfId="0" applyFont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41" fontId="8" fillId="0" borderId="2" xfId="1" applyFont="1" applyBorder="1">
      <alignment vertical="center"/>
    </xf>
    <xf numFmtId="177" fontId="8" fillId="0" borderId="2" xfId="0" applyNumberFormat="1" applyFont="1" applyBorder="1">
      <alignment vertical="center"/>
    </xf>
    <xf numFmtId="177" fontId="10" fillId="0" borderId="2" xfId="0" applyNumberFormat="1" applyFont="1" applyBorder="1">
      <alignment vertical="center"/>
    </xf>
    <xf numFmtId="18" fontId="12" fillId="5" borderId="0" xfId="0" applyNumberFormat="1" applyFont="1" applyFill="1" applyAlignment="1">
      <alignment horizontal="center" vertical="center"/>
    </xf>
    <xf numFmtId="0" fontId="12" fillId="5" borderId="0" xfId="0" applyFont="1" applyFill="1">
      <alignment vertical="center"/>
    </xf>
    <xf numFmtId="18" fontId="12" fillId="5" borderId="0" xfId="0" applyNumberFormat="1" applyFont="1" applyFill="1">
      <alignment vertical="center"/>
    </xf>
    <xf numFmtId="0" fontId="14" fillId="0" borderId="0" xfId="0" applyFont="1">
      <alignment vertical="center"/>
    </xf>
    <xf numFmtId="0" fontId="16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2" fontId="15" fillId="0" borderId="0" xfId="0" applyNumberFormat="1" applyFont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41" fontId="8" fillId="0" borderId="5" xfId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1" fontId="8" fillId="0" borderId="1" xfId="1" applyFont="1" applyBorder="1" applyAlignment="1">
      <alignment horizontal="center" vertical="center"/>
    </xf>
    <xf numFmtId="9" fontId="8" fillId="0" borderId="1" xfId="1" applyNumberFormat="1" applyFont="1" applyBorder="1" applyAlignment="1">
      <alignment horizontal="center" vertical="center"/>
    </xf>
    <xf numFmtId="0" fontId="19" fillId="6" borderId="7" xfId="0" applyFont="1" applyFill="1" applyBorder="1" applyAlignment="1">
      <alignment horizontal="center" vertical="center"/>
    </xf>
    <xf numFmtId="41" fontId="8" fillId="0" borderId="7" xfId="1" applyFont="1" applyBorder="1" applyAlignment="1">
      <alignment horizontal="center" vertical="center"/>
    </xf>
    <xf numFmtId="41" fontId="20" fillId="2" borderId="7" xfId="1" applyFont="1" applyFill="1" applyBorder="1" applyAlignment="1">
      <alignment horizontal="center" vertical="center"/>
    </xf>
    <xf numFmtId="0" fontId="8" fillId="0" borderId="5" xfId="0" applyFont="1" applyBorder="1">
      <alignment vertical="center"/>
    </xf>
    <xf numFmtId="41" fontId="8" fillId="0" borderId="5" xfId="0" applyNumberFormat="1" applyFont="1" applyBorder="1">
      <alignment vertical="center"/>
    </xf>
    <xf numFmtId="41" fontId="8" fillId="0" borderId="5" xfId="1" applyFont="1" applyBorder="1">
      <alignment vertical="center"/>
    </xf>
    <xf numFmtId="41" fontId="8" fillId="0" borderId="7" xfId="1" applyFont="1" applyBorder="1">
      <alignment vertical="center"/>
    </xf>
    <xf numFmtId="0" fontId="10" fillId="0" borderId="1" xfId="0" applyFont="1" applyBorder="1" applyAlignment="1">
      <alignment horizontal="left" vertical="center"/>
    </xf>
    <xf numFmtId="0" fontId="10" fillId="0" borderId="5" xfId="0" applyFont="1" applyBorder="1">
      <alignment vertical="center"/>
    </xf>
    <xf numFmtId="0" fontId="8" fillId="0" borderId="10" xfId="0" applyFont="1" applyBorder="1">
      <alignment vertical="center"/>
    </xf>
    <xf numFmtId="0" fontId="10" fillId="0" borderId="5" xfId="0" applyFont="1" applyBorder="1" applyAlignment="1">
      <alignment horizontal="left" vertical="center"/>
    </xf>
    <xf numFmtId="41" fontId="8" fillId="0" borderId="10" xfId="1" applyFont="1" applyBorder="1">
      <alignment vertical="center"/>
    </xf>
    <xf numFmtId="41" fontId="8" fillId="0" borderId="1" xfId="0" applyNumberFormat="1" applyFon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10" fillId="0" borderId="1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10" fillId="0" borderId="1" xfId="1" applyFont="1" applyBorder="1">
      <alignment vertical="center"/>
    </xf>
    <xf numFmtId="0" fontId="17" fillId="7" borderId="5" xfId="26" applyFont="1" applyFill="1" applyBorder="1" applyAlignment="1" applyProtection="1">
      <alignment horizontal="center" vertical="center"/>
      <protection locked="0"/>
    </xf>
    <xf numFmtId="41" fontId="17" fillId="7" borderId="5" xfId="1" applyFont="1" applyFill="1" applyBorder="1" applyAlignment="1" applyProtection="1">
      <alignment horizontal="center" vertical="center" wrapText="1"/>
      <protection locked="0"/>
    </xf>
    <xf numFmtId="41" fontId="17" fillId="4" borderId="8" xfId="1" applyFont="1" applyFill="1" applyBorder="1" applyAlignment="1" applyProtection="1">
      <alignment horizontal="center" vertical="center" wrapText="1"/>
      <protection locked="0"/>
    </xf>
    <xf numFmtId="41" fontId="17" fillId="4" borderId="9" xfId="1" applyFont="1" applyFill="1" applyBorder="1" applyAlignment="1" applyProtection="1">
      <alignment horizontal="center" vertical="center" wrapText="1"/>
      <protection locked="0"/>
    </xf>
    <xf numFmtId="41" fontId="17" fillId="4" borderId="5" xfId="1" applyFont="1" applyFill="1" applyBorder="1" applyAlignment="1" applyProtection="1">
      <alignment horizontal="center" vertical="center" wrapText="1"/>
      <protection locked="0"/>
    </xf>
    <xf numFmtId="179" fontId="17" fillId="4" borderId="5" xfId="27" applyFont="1" applyFill="1" applyBorder="1" applyAlignment="1" applyProtection="1">
      <alignment horizontal="center" vertical="center" wrapText="1"/>
      <protection locked="0"/>
    </xf>
    <xf numFmtId="0" fontId="10" fillId="0" borderId="6" xfId="0" applyFont="1" applyBorder="1">
      <alignment vertical="center"/>
    </xf>
    <xf numFmtId="0" fontId="10" fillId="0" borderId="10" xfId="0" applyFont="1" applyBorder="1">
      <alignment vertical="center"/>
    </xf>
    <xf numFmtId="0" fontId="21" fillId="7" borderId="5" xfId="0" applyFont="1" applyFill="1" applyBorder="1" applyAlignment="1">
      <alignment horizontal="center" vertical="center"/>
    </xf>
    <xf numFmtId="41" fontId="11" fillId="0" borderId="7" xfId="1" applyFont="1" applyFill="1" applyBorder="1" applyAlignment="1" applyProtection="1">
      <alignment horizontal="left" vertical="center"/>
      <protection locked="0"/>
    </xf>
    <xf numFmtId="41" fontId="9" fillId="0" borderId="6" xfId="1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41" fontId="15" fillId="0" borderId="0" xfId="1" applyFont="1" applyAlignment="1">
      <alignment horizontal="left" vertical="center"/>
    </xf>
    <xf numFmtId="0" fontId="17" fillId="4" borderId="13" xfId="26" applyFont="1" applyFill="1" applyBorder="1" applyAlignment="1" applyProtection="1">
      <alignment horizontal="center" vertical="center"/>
      <protection locked="0"/>
    </xf>
    <xf numFmtId="0" fontId="17" fillId="4" borderId="12" xfId="26" applyFont="1" applyFill="1" applyBorder="1" applyAlignment="1" applyProtection="1">
      <alignment horizontal="center" vertical="center"/>
      <protection locked="0"/>
    </xf>
    <xf numFmtId="0" fontId="22" fillId="0" borderId="2" xfId="0" applyFont="1" applyBorder="1" applyAlignment="1">
      <alignment horizontal="center" vertical="center"/>
    </xf>
    <xf numFmtId="0" fontId="23" fillId="2" borderId="2" xfId="1" applyNumberFormat="1" applyFont="1" applyFill="1" applyBorder="1" applyAlignment="1">
      <alignment horizontal="center" vertical="center"/>
    </xf>
    <xf numFmtId="0" fontId="23" fillId="0" borderId="2" xfId="1" applyNumberFormat="1" applyFont="1" applyFill="1" applyBorder="1" applyAlignment="1">
      <alignment horizontal="center" vertical="center"/>
    </xf>
    <xf numFmtId="41" fontId="23" fillId="0" borderId="2" xfId="1" applyFont="1" applyFill="1" applyBorder="1" applyAlignment="1">
      <alignment horizontal="center" vertical="center"/>
    </xf>
    <xf numFmtId="0" fontId="25" fillId="0" borderId="2" xfId="1" applyNumberFormat="1" applyFont="1" applyFill="1" applyBorder="1" applyAlignment="1">
      <alignment horizontal="center" vertical="center"/>
    </xf>
    <xf numFmtId="41" fontId="23" fillId="2" borderId="2" xfId="1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49" fontId="23" fillId="2" borderId="2" xfId="0" applyNumberFormat="1" applyFont="1" applyFill="1" applyBorder="1" applyAlignment="1">
      <alignment horizontal="center" vertical="center"/>
    </xf>
    <xf numFmtId="49" fontId="23" fillId="0" borderId="2" xfId="0" applyNumberFormat="1" applyFont="1" applyBorder="1" applyAlignment="1">
      <alignment horizontal="center" vertical="center"/>
    </xf>
    <xf numFmtId="0" fontId="26" fillId="2" borderId="0" xfId="0" applyFont="1" applyFill="1" applyAlignment="1">
      <alignment horizontal="right" vertical="center"/>
    </xf>
    <xf numFmtId="0" fontId="22" fillId="2" borderId="2" xfId="0" applyFont="1" applyFill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41" fontId="25" fillId="0" borderId="2" xfId="1" applyFont="1" applyFill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4" fillId="3" borderId="2" xfId="0" applyFont="1" applyFill="1" applyBorder="1" applyAlignment="1">
      <alignment horizontal="center" vertical="center"/>
    </xf>
    <xf numFmtId="0" fontId="23" fillId="3" borderId="2" xfId="0" applyFont="1" applyFill="1" applyBorder="1" applyAlignment="1">
      <alignment horizontal="center" vertical="center" wrapText="1"/>
    </xf>
    <xf numFmtId="49" fontId="24" fillId="3" borderId="2" xfId="0" applyNumberFormat="1" applyFont="1" applyFill="1" applyBorder="1" applyAlignment="1">
      <alignment horizontal="center" vertical="center"/>
    </xf>
    <xf numFmtId="41" fontId="24" fillId="3" borderId="2" xfId="1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/>
    </xf>
    <xf numFmtId="49" fontId="23" fillId="0" borderId="2" xfId="0" applyNumberFormat="1" applyFont="1" applyFill="1" applyBorder="1" applyAlignment="1">
      <alignment horizontal="center" vertical="center"/>
    </xf>
    <xf numFmtId="49" fontId="23" fillId="0" borderId="2" xfId="0" quotePrefix="1" applyNumberFormat="1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/>
    </xf>
    <xf numFmtId="1" fontId="25" fillId="0" borderId="2" xfId="0" applyNumberFormat="1" applyFont="1" applyFill="1" applyBorder="1" applyAlignment="1">
      <alignment horizontal="center" vertical="center"/>
    </xf>
    <xf numFmtId="49" fontId="25" fillId="0" borderId="2" xfId="0" applyNumberFormat="1" applyFont="1" applyFill="1" applyBorder="1" applyAlignment="1">
      <alignment horizontal="center" vertical="center"/>
    </xf>
    <xf numFmtId="49" fontId="22" fillId="0" borderId="2" xfId="0" quotePrefix="1" applyNumberFormat="1" applyFont="1" applyFill="1" applyBorder="1" applyAlignment="1">
      <alignment horizontal="center" vertical="center"/>
    </xf>
    <xf numFmtId="49" fontId="23" fillId="0" borderId="0" xfId="0" applyNumberFormat="1" applyFont="1" applyFill="1" applyAlignment="1">
      <alignment horizontal="center" vertical="center"/>
    </xf>
    <xf numFmtId="0" fontId="23" fillId="0" borderId="2" xfId="5" applyFont="1" applyFill="1" applyBorder="1" applyAlignment="1">
      <alignment horizontal="center" vertical="center"/>
    </xf>
    <xf numFmtId="49" fontId="23" fillId="0" borderId="2" xfId="10" applyNumberFormat="1" applyFont="1" applyFill="1" applyBorder="1" applyAlignment="1">
      <alignment horizontal="center" vertical="center"/>
    </xf>
    <xf numFmtId="41" fontId="28" fillId="0" borderId="0" xfId="1" applyFont="1" applyAlignment="1">
      <alignment horizontal="center" vertical="center" wrapText="1"/>
    </xf>
    <xf numFmtId="41" fontId="28" fillId="0" borderId="0" xfId="1" applyFont="1" applyAlignment="1">
      <alignment horizontal="center" vertical="center"/>
    </xf>
    <xf numFmtId="41" fontId="28" fillId="0" borderId="17" xfId="1" applyFont="1" applyBorder="1" applyAlignment="1">
      <alignment horizontal="center" vertical="center"/>
    </xf>
    <xf numFmtId="0" fontId="23" fillId="2" borderId="14" xfId="0" applyFont="1" applyFill="1" applyBorder="1" applyAlignment="1">
      <alignment horizontal="center" vertical="center"/>
    </xf>
    <xf numFmtId="0" fontId="23" fillId="2" borderId="15" xfId="0" applyFont="1" applyFill="1" applyBorder="1" applyAlignment="1">
      <alignment horizontal="center" vertical="center"/>
    </xf>
    <xf numFmtId="0" fontId="23" fillId="2" borderId="16" xfId="0" applyFont="1" applyFill="1" applyBorder="1" applyAlignment="1">
      <alignment horizontal="center" vertical="center"/>
    </xf>
    <xf numFmtId="0" fontId="22" fillId="2" borderId="14" xfId="0" applyFont="1" applyFill="1" applyBorder="1" applyAlignment="1">
      <alignment horizontal="center" vertical="center"/>
    </xf>
    <xf numFmtId="0" fontId="22" fillId="2" borderId="15" xfId="0" applyFont="1" applyFill="1" applyBorder="1" applyAlignment="1">
      <alignment horizontal="center" vertical="center"/>
    </xf>
    <xf numFmtId="0" fontId="22" fillId="2" borderId="16" xfId="0" applyFont="1" applyFill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0" fontId="23" fillId="0" borderId="16" xfId="0" applyFont="1" applyBorder="1" applyAlignment="1">
      <alignment horizontal="center" vertical="center"/>
    </xf>
    <xf numFmtId="0" fontId="22" fillId="0" borderId="14" xfId="0" applyFont="1" applyFill="1" applyBorder="1" applyAlignment="1">
      <alignment horizontal="center" vertical="center"/>
    </xf>
    <xf numFmtId="0" fontId="22" fillId="0" borderId="15" xfId="0" applyFont="1" applyFill="1" applyBorder="1" applyAlignment="1">
      <alignment horizontal="center" vertical="center"/>
    </xf>
    <xf numFmtId="0" fontId="22" fillId="0" borderId="16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</cellXfs>
  <cellStyles count="28">
    <cellStyle name="Comma [0]" xfId="9" xr:uid="{68BB62DA-7030-45AD-B88F-DE1F8BA443D4}"/>
    <cellStyle name="Comma [0] 10 2 3 2 2 2 2" xfId="24" xr:uid="{0C47EB8B-0E0B-4D3F-9DFC-27DE4AC4EAD4}"/>
    <cellStyle name="Comma [0] 2" xfId="21" xr:uid="{F121DC7A-4206-47E1-8295-F675F7AFF5ED}"/>
    <cellStyle name="백분율" xfId="25" builtinId="5"/>
    <cellStyle name="쉼표 [0]" xfId="1" builtinId="6"/>
    <cellStyle name="쉼표 [0] 2" xfId="3" xr:uid="{916633C2-1A1A-4DA5-B431-1D032C108FCC}"/>
    <cellStyle name="쉼표 [0] 2 2" xfId="16" xr:uid="{99157395-DE6A-40E8-ABB5-E20E04A63D73}"/>
    <cellStyle name="쉼표 [0] 3" xfId="7" xr:uid="{136F78A8-659E-48B6-B033-6AC5A4EE0EA9}"/>
    <cellStyle name="쉼표 [0] 3 2" xfId="20" xr:uid="{34006A8E-FBCF-44F9-BE07-5205B8825334}"/>
    <cellStyle name="쉼표 [0] 4" xfId="14" xr:uid="{BC5B1C29-565B-4F8C-8AA3-331D079FE03F}"/>
    <cellStyle name="쉼표 2" xfId="2" xr:uid="{AEBC7B0C-EF77-485B-960D-1A057D7AA1D2}"/>
    <cellStyle name="쉼표 2 2" xfId="15" xr:uid="{A78298E9-0A3B-4E5A-ABA7-31B448A91D5C}"/>
    <cellStyle name="쉼표 3" xfId="4" xr:uid="{38458A74-F381-4DB4-9933-763445D3A60E}"/>
    <cellStyle name="쉼표 3 2" xfId="17" xr:uid="{8C904A8F-A75B-4209-8EF2-D8F6ACDF4515}"/>
    <cellStyle name="쉼표 4" xfId="6" xr:uid="{E13D25BE-C1D6-4BE8-BE61-81694DABD680}"/>
    <cellStyle name="쉼표 4 2" xfId="19" xr:uid="{2BCA0CEE-F571-430D-BB78-BA8EC8597CA7}"/>
    <cellStyle name="쉼표 5" xfId="11" xr:uid="{BA24D071-3C32-448E-85BD-F830F53BEE50}"/>
    <cellStyle name="쉼표 5 2" xfId="23" xr:uid="{18ECC507-D4CC-4346-BB72-2C5C12C8F593}"/>
    <cellStyle name="쉼표 6" xfId="10" xr:uid="{BA81965A-6D39-4767-8D41-C764F7E1BF1E}"/>
    <cellStyle name="쉼표 6 2" xfId="22" xr:uid="{2B59E941-AEF9-4ACB-A6A5-44A9B2C919EB}"/>
    <cellStyle name="쉼표 7" xfId="13" xr:uid="{583968B0-9905-48B4-BF55-89C7B2331EA8}"/>
    <cellStyle name="쉼표 8" xfId="12" xr:uid="{CF13E2F5-E8D6-4021-9FE0-358AE91E1DE4}"/>
    <cellStyle name="통화 2" xfId="27" xr:uid="{FCF3DD57-ECAB-4355-B891-E2CE5CCC6945}"/>
    <cellStyle name="표준" xfId="0" builtinId="0"/>
    <cellStyle name="표준 2" xfId="5" xr:uid="{0DB49555-464E-47A3-935D-7B661AB184B8}"/>
    <cellStyle name="표준 2 2" xfId="18" xr:uid="{39645152-865E-441D-891C-D537848B7456}"/>
    <cellStyle name="표준 2 3" xfId="26" xr:uid="{CEA370CD-3C1F-4E62-BB75-AFAB9B619DE5}"/>
    <cellStyle name="표준 9" xfId="8" xr:uid="{2EDBF5C4-CE50-45A8-B5EC-EC54187F1C08}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10/relationships/person" Target="persons/person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312964</xdr:colOff>
      <xdr:row>0</xdr:row>
      <xdr:rowOff>40822</xdr:rowOff>
    </xdr:from>
    <xdr:to>
      <xdr:col>1</xdr:col>
      <xdr:colOff>1959428</xdr:colOff>
      <xdr:row>2</xdr:row>
      <xdr:rowOff>258549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4C25E91-93CA-44AB-BAFA-C636DCD9A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964" y="40822"/>
          <a:ext cx="3429000" cy="9116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Jung, Momo" id="{CCA90F46-0C2E-42ED-AFC2-BA1DFEA34D9C}" userId="S::mojung@drjart.com::3ff63437-cc17-4452-acda-450fad329cfe" providerId="AD"/>
</personList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20" dT="2025-05-21T03:00:20.29" personId="{CCA90F46-0C2E-42ED-AFC2-BA1DFEA34D9C}" id="{B8BCBA4D-5C19-4E66-B2E1-5862D3EE8C64}">
    <text>40%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C6336-3A8B-4614-954A-4E16B7BD6828}">
  <sheetPr>
    <tabColor theme="4" tint="-0.499984740745262"/>
    <pageSetUpPr fitToPage="1"/>
  </sheetPr>
  <dimension ref="A1:E75"/>
  <sheetViews>
    <sheetView showGridLines="0" tabSelected="1" zoomScale="70" zoomScaleNormal="70" workbookViewId="0">
      <pane ySplit="4" topLeftCell="A5" activePane="bottomLeft" state="frozen"/>
      <selection pane="bottomLeft" activeCell="N10" sqref="N10"/>
    </sheetView>
  </sheetViews>
  <sheetFormatPr defaultColWidth="8.625" defaultRowHeight="16.5" x14ac:dyDescent="0.3"/>
  <cols>
    <col min="1" max="1" width="23.375" style="52" bestFit="1" customWidth="1"/>
    <col min="2" max="2" width="77.75" style="16" customWidth="1"/>
    <col min="3" max="3" width="21.875" style="17" customWidth="1"/>
    <col min="4" max="4" width="21" style="55" customWidth="1"/>
    <col min="5" max="5" width="10.5" style="52" bestFit="1" customWidth="1"/>
    <col min="6" max="6" width="15.25" customWidth="1"/>
  </cols>
  <sheetData>
    <row r="1" spans="1:5" x14ac:dyDescent="0.3">
      <c r="A1" s="15"/>
      <c r="B1" s="15"/>
      <c r="D1" s="88"/>
      <c r="E1" s="53"/>
    </row>
    <row r="2" spans="1:5" ht="39" customHeight="1" x14ac:dyDescent="0.3">
      <c r="B2" s="67" t="s">
        <v>976</v>
      </c>
      <c r="D2" s="89"/>
    </row>
    <row r="3" spans="1:5" ht="84" customHeight="1" x14ac:dyDescent="0.3">
      <c r="D3" s="90"/>
      <c r="E3" s="54" t="s">
        <v>0</v>
      </c>
    </row>
    <row r="4" spans="1:5" s="72" customFormat="1" ht="41.25" customHeight="1" x14ac:dyDescent="0.3">
      <c r="A4" s="73" t="s">
        <v>2</v>
      </c>
      <c r="B4" s="74" t="s">
        <v>3</v>
      </c>
      <c r="C4" s="75" t="s">
        <v>961</v>
      </c>
      <c r="D4" s="76" t="s">
        <v>4</v>
      </c>
      <c r="E4" s="73" t="s">
        <v>5</v>
      </c>
    </row>
    <row r="5" spans="1:5" s="72" customFormat="1" ht="39" customHeight="1" x14ac:dyDescent="0.3">
      <c r="A5" s="97" t="s">
        <v>7</v>
      </c>
      <c r="B5" s="58" t="s">
        <v>853</v>
      </c>
      <c r="C5" s="65" t="s">
        <v>114</v>
      </c>
      <c r="D5" s="63">
        <v>21000</v>
      </c>
      <c r="E5" s="59" t="s">
        <v>946</v>
      </c>
    </row>
    <row r="6" spans="1:5" s="72" customFormat="1" ht="39" customHeight="1" x14ac:dyDescent="0.3">
      <c r="A6" s="98"/>
      <c r="B6" s="58" t="s">
        <v>939</v>
      </c>
      <c r="C6" s="65" t="s">
        <v>111</v>
      </c>
      <c r="D6" s="63">
        <v>48000</v>
      </c>
      <c r="E6" s="59" t="s">
        <v>946</v>
      </c>
    </row>
    <row r="7" spans="1:5" s="72" customFormat="1" ht="39" customHeight="1" x14ac:dyDescent="0.3">
      <c r="A7" s="98"/>
      <c r="B7" s="58" t="s">
        <v>872</v>
      </c>
      <c r="C7" s="65" t="s">
        <v>112</v>
      </c>
      <c r="D7" s="63">
        <v>32000</v>
      </c>
      <c r="E7" s="59" t="s">
        <v>947</v>
      </c>
    </row>
    <row r="8" spans="1:5" s="72" customFormat="1" ht="39" customHeight="1" x14ac:dyDescent="0.3">
      <c r="A8" s="98"/>
      <c r="B8" s="58" t="s">
        <v>760</v>
      </c>
      <c r="C8" s="65" t="s">
        <v>113</v>
      </c>
      <c r="D8" s="63">
        <v>23000</v>
      </c>
      <c r="E8" s="59" t="s">
        <v>948</v>
      </c>
    </row>
    <row r="9" spans="1:5" s="72" customFormat="1" ht="39" customHeight="1" x14ac:dyDescent="0.3">
      <c r="A9" s="98"/>
      <c r="B9" s="58" t="s">
        <v>866</v>
      </c>
      <c r="C9" s="65" t="s">
        <v>115</v>
      </c>
      <c r="D9" s="63">
        <v>22000</v>
      </c>
      <c r="E9" s="59" t="s">
        <v>946</v>
      </c>
    </row>
    <row r="10" spans="1:5" s="72" customFormat="1" ht="39" customHeight="1" x14ac:dyDescent="0.3">
      <c r="A10" s="99"/>
      <c r="B10" s="58" t="s">
        <v>851</v>
      </c>
      <c r="C10" s="65" t="s">
        <v>116</v>
      </c>
      <c r="D10" s="63">
        <v>31000</v>
      </c>
      <c r="E10" s="59" t="s">
        <v>949</v>
      </c>
    </row>
    <row r="11" spans="1:5" s="72" customFormat="1" ht="39" customHeight="1" x14ac:dyDescent="0.3">
      <c r="A11" s="58" t="s">
        <v>38</v>
      </c>
      <c r="B11" s="58" t="s">
        <v>39</v>
      </c>
      <c r="C11" s="65" t="s">
        <v>129</v>
      </c>
      <c r="D11" s="63">
        <v>53000</v>
      </c>
      <c r="E11" s="59" t="s">
        <v>946</v>
      </c>
    </row>
    <row r="12" spans="1:5" s="72" customFormat="1" ht="39" customHeight="1" x14ac:dyDescent="0.3">
      <c r="A12" s="97" t="s">
        <v>12</v>
      </c>
      <c r="B12" s="58" t="s">
        <v>757</v>
      </c>
      <c r="C12" s="65" t="s">
        <v>963</v>
      </c>
      <c r="D12" s="63">
        <v>28000</v>
      </c>
      <c r="E12" s="59" t="s">
        <v>946</v>
      </c>
    </row>
    <row r="13" spans="1:5" s="72" customFormat="1" ht="39" customHeight="1" x14ac:dyDescent="0.3">
      <c r="A13" s="98"/>
      <c r="B13" s="58" t="s">
        <v>748</v>
      </c>
      <c r="C13" s="65" t="s">
        <v>964</v>
      </c>
      <c r="D13" s="63">
        <v>28000</v>
      </c>
      <c r="E13" s="59" t="s">
        <v>946</v>
      </c>
    </row>
    <row r="14" spans="1:5" s="72" customFormat="1" ht="39" customHeight="1" x14ac:dyDescent="0.3">
      <c r="A14" s="98"/>
      <c r="B14" s="58" t="s">
        <v>746</v>
      </c>
      <c r="C14" s="65" t="s">
        <v>117</v>
      </c>
      <c r="D14" s="63">
        <v>28000</v>
      </c>
      <c r="E14" s="59" t="s">
        <v>946</v>
      </c>
    </row>
    <row r="15" spans="1:5" s="72" customFormat="1" ht="39" customHeight="1" x14ac:dyDescent="0.3">
      <c r="A15" s="98"/>
      <c r="B15" s="58" t="s">
        <v>747</v>
      </c>
      <c r="C15" s="65" t="s">
        <v>118</v>
      </c>
      <c r="D15" s="63">
        <v>28000</v>
      </c>
      <c r="E15" s="59" t="s">
        <v>946</v>
      </c>
    </row>
    <row r="16" spans="1:5" s="72" customFormat="1" ht="39" customHeight="1" x14ac:dyDescent="0.3">
      <c r="A16" s="98"/>
      <c r="B16" s="68" t="s">
        <v>15</v>
      </c>
      <c r="C16" s="65" t="s">
        <v>119</v>
      </c>
      <c r="D16" s="63">
        <v>30000</v>
      </c>
      <c r="E16" s="59" t="s">
        <v>946</v>
      </c>
    </row>
    <row r="17" spans="1:5" s="72" customFormat="1" ht="39" customHeight="1" x14ac:dyDescent="0.3">
      <c r="A17" s="98"/>
      <c r="B17" s="58" t="s">
        <v>17</v>
      </c>
      <c r="C17" s="65" t="s">
        <v>120</v>
      </c>
      <c r="D17" s="63">
        <v>30000</v>
      </c>
      <c r="E17" s="59" t="s">
        <v>946</v>
      </c>
    </row>
    <row r="18" spans="1:5" s="72" customFormat="1" ht="39" customHeight="1" x14ac:dyDescent="0.3">
      <c r="A18" s="98"/>
      <c r="B18" s="58" t="s">
        <v>19</v>
      </c>
      <c r="C18" s="65" t="s">
        <v>121</v>
      </c>
      <c r="D18" s="63">
        <v>62000</v>
      </c>
      <c r="E18" s="59" t="s">
        <v>946</v>
      </c>
    </row>
    <row r="19" spans="1:5" s="72" customFormat="1" ht="39" customHeight="1" x14ac:dyDescent="0.3">
      <c r="A19" s="99"/>
      <c r="B19" s="58" t="s">
        <v>794</v>
      </c>
      <c r="C19" s="65" t="s">
        <v>122</v>
      </c>
      <c r="D19" s="63">
        <v>28000</v>
      </c>
      <c r="E19" s="59" t="s">
        <v>946</v>
      </c>
    </row>
    <row r="20" spans="1:5" s="72" customFormat="1" ht="39" customHeight="1" x14ac:dyDescent="0.3">
      <c r="A20" s="97" t="s">
        <v>23</v>
      </c>
      <c r="B20" s="58" t="s">
        <v>858</v>
      </c>
      <c r="C20" s="65" t="s">
        <v>965</v>
      </c>
      <c r="D20" s="63">
        <v>22000</v>
      </c>
      <c r="E20" s="59" t="s">
        <v>946</v>
      </c>
    </row>
    <row r="21" spans="1:5" s="72" customFormat="1" ht="39" customHeight="1" x14ac:dyDescent="0.3">
      <c r="A21" s="99"/>
      <c r="B21" s="58" t="s">
        <v>823</v>
      </c>
      <c r="C21" s="65" t="s">
        <v>966</v>
      </c>
      <c r="D21" s="63">
        <v>22000</v>
      </c>
      <c r="E21" s="59" t="s">
        <v>946</v>
      </c>
    </row>
    <row r="22" spans="1:5" s="72" customFormat="1" ht="39" customHeight="1" x14ac:dyDescent="0.3">
      <c r="A22" s="102" t="s">
        <v>25</v>
      </c>
      <c r="B22" s="80" t="s">
        <v>26</v>
      </c>
      <c r="C22" s="78" t="s">
        <v>123</v>
      </c>
      <c r="D22" s="61">
        <v>32000</v>
      </c>
      <c r="E22" s="60" t="s">
        <v>946</v>
      </c>
    </row>
    <row r="23" spans="1:5" s="72" customFormat="1" ht="39" customHeight="1" x14ac:dyDescent="0.3">
      <c r="A23" s="103"/>
      <c r="B23" s="80" t="s">
        <v>28</v>
      </c>
      <c r="C23" s="78" t="s">
        <v>124</v>
      </c>
      <c r="D23" s="61">
        <v>32000</v>
      </c>
      <c r="E23" s="60" t="s">
        <v>946</v>
      </c>
    </row>
    <row r="24" spans="1:5" s="72" customFormat="1" ht="39" customHeight="1" x14ac:dyDescent="0.3">
      <c r="A24" s="103"/>
      <c r="B24" s="80" t="s">
        <v>30</v>
      </c>
      <c r="C24" s="78" t="s">
        <v>125</v>
      </c>
      <c r="D24" s="61">
        <v>36000</v>
      </c>
      <c r="E24" s="60" t="s">
        <v>946</v>
      </c>
    </row>
    <row r="25" spans="1:5" s="72" customFormat="1" ht="39" customHeight="1" x14ac:dyDescent="0.3">
      <c r="A25" s="103"/>
      <c r="B25" s="80" t="s">
        <v>32</v>
      </c>
      <c r="C25" s="78" t="s">
        <v>126</v>
      </c>
      <c r="D25" s="61">
        <v>36000</v>
      </c>
      <c r="E25" s="60" t="s">
        <v>946</v>
      </c>
    </row>
    <row r="26" spans="1:5" s="72" customFormat="1" ht="39" customHeight="1" x14ac:dyDescent="0.3">
      <c r="A26" s="104"/>
      <c r="B26" s="80" t="s">
        <v>809</v>
      </c>
      <c r="C26" s="78" t="s">
        <v>960</v>
      </c>
      <c r="D26" s="61">
        <v>48000</v>
      </c>
      <c r="E26" s="60" t="s">
        <v>946</v>
      </c>
    </row>
    <row r="27" spans="1:5" s="72" customFormat="1" ht="39" customHeight="1" x14ac:dyDescent="0.3">
      <c r="A27" s="102" t="s">
        <v>33</v>
      </c>
      <c r="B27" s="80" t="s">
        <v>34</v>
      </c>
      <c r="C27" s="78" t="s">
        <v>127</v>
      </c>
      <c r="D27" s="61">
        <v>38000</v>
      </c>
      <c r="E27" s="60" t="s">
        <v>946</v>
      </c>
    </row>
    <row r="28" spans="1:5" s="72" customFormat="1" ht="39" customHeight="1" x14ac:dyDescent="0.3">
      <c r="A28" s="103"/>
      <c r="B28" s="80" t="s">
        <v>36</v>
      </c>
      <c r="C28" s="78" t="s">
        <v>128</v>
      </c>
      <c r="D28" s="61">
        <v>36000</v>
      </c>
      <c r="E28" s="60" t="s">
        <v>946</v>
      </c>
    </row>
    <row r="29" spans="1:5" s="72" customFormat="1" ht="39" customHeight="1" x14ac:dyDescent="0.3">
      <c r="A29" s="104"/>
      <c r="B29" s="77" t="s">
        <v>793</v>
      </c>
      <c r="C29" s="78" t="s">
        <v>955</v>
      </c>
      <c r="D29" s="61">
        <v>36000</v>
      </c>
      <c r="E29" s="60" t="s">
        <v>946</v>
      </c>
    </row>
    <row r="30" spans="1:5" s="72" customFormat="1" ht="39" customHeight="1" x14ac:dyDescent="0.3">
      <c r="A30" s="102" t="s">
        <v>41</v>
      </c>
      <c r="B30" s="80" t="s">
        <v>807</v>
      </c>
      <c r="C30" s="78" t="s">
        <v>132</v>
      </c>
      <c r="D30" s="61">
        <v>28000</v>
      </c>
      <c r="E30" s="60" t="s">
        <v>946</v>
      </c>
    </row>
    <row r="31" spans="1:5" s="72" customFormat="1" ht="39" customHeight="1" x14ac:dyDescent="0.3">
      <c r="A31" s="103"/>
      <c r="B31" s="80" t="s">
        <v>45</v>
      </c>
      <c r="C31" s="78" t="s">
        <v>133</v>
      </c>
      <c r="D31" s="61">
        <v>50000</v>
      </c>
      <c r="E31" s="60" t="s">
        <v>946</v>
      </c>
    </row>
    <row r="32" spans="1:5" s="72" customFormat="1" ht="39" customHeight="1" x14ac:dyDescent="0.3">
      <c r="A32" s="103"/>
      <c r="B32" s="80" t="s">
        <v>53</v>
      </c>
      <c r="C32" s="78" t="s">
        <v>137</v>
      </c>
      <c r="D32" s="61">
        <v>44000</v>
      </c>
      <c r="E32" s="60" t="s">
        <v>946</v>
      </c>
    </row>
    <row r="33" spans="1:5" s="72" customFormat="1" ht="39" customHeight="1" x14ac:dyDescent="0.3">
      <c r="A33" s="103"/>
      <c r="B33" s="80" t="s">
        <v>49</v>
      </c>
      <c r="C33" s="85" t="s">
        <v>135</v>
      </c>
      <c r="D33" s="61">
        <v>40000</v>
      </c>
      <c r="E33" s="60" t="s">
        <v>946</v>
      </c>
    </row>
    <row r="34" spans="1:5" s="72" customFormat="1" ht="39" customHeight="1" x14ac:dyDescent="0.3">
      <c r="A34" s="103"/>
      <c r="B34" s="80" t="s">
        <v>42</v>
      </c>
      <c r="C34" s="78" t="s">
        <v>130</v>
      </c>
      <c r="D34" s="61">
        <v>49000</v>
      </c>
      <c r="E34" s="60" t="s">
        <v>946</v>
      </c>
    </row>
    <row r="35" spans="1:5" s="72" customFormat="1" ht="39" customHeight="1" x14ac:dyDescent="0.3">
      <c r="A35" s="103"/>
      <c r="B35" s="80" t="s">
        <v>44</v>
      </c>
      <c r="C35" s="78" t="s">
        <v>131</v>
      </c>
      <c r="D35" s="61">
        <v>20000</v>
      </c>
      <c r="E35" s="60" t="s">
        <v>951</v>
      </c>
    </row>
    <row r="36" spans="1:5" s="72" customFormat="1" ht="39" customHeight="1" x14ac:dyDescent="0.3">
      <c r="A36" s="103"/>
      <c r="B36" s="80" t="s">
        <v>47</v>
      </c>
      <c r="C36" s="78" t="s">
        <v>134</v>
      </c>
      <c r="D36" s="61">
        <v>67000</v>
      </c>
      <c r="E36" s="60" t="s">
        <v>946</v>
      </c>
    </row>
    <row r="37" spans="1:5" s="72" customFormat="1" ht="39" customHeight="1" x14ac:dyDescent="0.3">
      <c r="A37" s="103"/>
      <c r="B37" s="86" t="s">
        <v>844</v>
      </c>
      <c r="C37" s="87" t="s">
        <v>109</v>
      </c>
      <c r="D37" s="61">
        <v>30000</v>
      </c>
      <c r="E37" s="60" t="s">
        <v>946</v>
      </c>
    </row>
    <row r="38" spans="1:5" s="72" customFormat="1" ht="39" customHeight="1" x14ac:dyDescent="0.3">
      <c r="A38" s="104"/>
      <c r="B38" s="80" t="s">
        <v>51</v>
      </c>
      <c r="C38" s="78" t="s">
        <v>136</v>
      </c>
      <c r="D38" s="61">
        <v>51000</v>
      </c>
      <c r="E38" s="60" t="s">
        <v>946</v>
      </c>
    </row>
    <row r="39" spans="1:5" s="72" customFormat="1" ht="39" customHeight="1" x14ac:dyDescent="0.3">
      <c r="A39" s="94" t="s">
        <v>55</v>
      </c>
      <c r="B39" s="58" t="s">
        <v>59</v>
      </c>
      <c r="C39" s="65" t="s">
        <v>140</v>
      </c>
      <c r="D39" s="63">
        <v>32000</v>
      </c>
      <c r="E39" s="59" t="s">
        <v>946</v>
      </c>
    </row>
    <row r="40" spans="1:5" s="72" customFormat="1" ht="39" customHeight="1" x14ac:dyDescent="0.3">
      <c r="A40" s="95"/>
      <c r="B40" s="58" t="s">
        <v>65</v>
      </c>
      <c r="C40" s="65" t="s">
        <v>143</v>
      </c>
      <c r="D40" s="63">
        <v>50000</v>
      </c>
      <c r="E40" s="59" t="s">
        <v>946</v>
      </c>
    </row>
    <row r="41" spans="1:5" s="72" customFormat="1" ht="39" customHeight="1" x14ac:dyDescent="0.3">
      <c r="A41" s="95"/>
      <c r="B41" s="58" t="s">
        <v>56</v>
      </c>
      <c r="C41" s="65" t="s">
        <v>138</v>
      </c>
      <c r="D41" s="63">
        <v>58000</v>
      </c>
      <c r="E41" s="59" t="s">
        <v>952</v>
      </c>
    </row>
    <row r="42" spans="1:5" s="72" customFormat="1" ht="39" customHeight="1" x14ac:dyDescent="0.3">
      <c r="A42" s="95"/>
      <c r="B42" s="58" t="s">
        <v>57</v>
      </c>
      <c r="C42" s="65" t="s">
        <v>139</v>
      </c>
      <c r="D42" s="63">
        <v>45000</v>
      </c>
      <c r="E42" s="59" t="s">
        <v>946</v>
      </c>
    </row>
    <row r="43" spans="1:5" s="72" customFormat="1" ht="39" customHeight="1" x14ac:dyDescent="0.3">
      <c r="A43" s="95"/>
      <c r="B43" s="58" t="s">
        <v>61</v>
      </c>
      <c r="C43" s="65" t="s">
        <v>141</v>
      </c>
      <c r="D43" s="63">
        <v>49000</v>
      </c>
      <c r="E43" s="59" t="s">
        <v>946</v>
      </c>
    </row>
    <row r="44" spans="1:5" s="72" customFormat="1" ht="39" customHeight="1" x14ac:dyDescent="0.3">
      <c r="A44" s="95"/>
      <c r="B44" s="58" t="s">
        <v>63</v>
      </c>
      <c r="C44" s="65" t="s">
        <v>142</v>
      </c>
      <c r="D44" s="63">
        <v>50000</v>
      </c>
      <c r="E44" s="59" t="s">
        <v>946</v>
      </c>
    </row>
    <row r="45" spans="1:5" s="72" customFormat="1" ht="39" customHeight="1" x14ac:dyDescent="0.3">
      <c r="A45" s="95"/>
      <c r="B45" s="58" t="s">
        <v>67</v>
      </c>
      <c r="C45" s="65" t="s">
        <v>144</v>
      </c>
      <c r="D45" s="63">
        <v>39000</v>
      </c>
      <c r="E45" s="59" t="s">
        <v>946</v>
      </c>
    </row>
    <row r="46" spans="1:5" s="72" customFormat="1" ht="39" customHeight="1" x14ac:dyDescent="0.3">
      <c r="A46" s="95"/>
      <c r="B46" s="69" t="s">
        <v>70</v>
      </c>
      <c r="C46" s="66" t="s">
        <v>146</v>
      </c>
      <c r="D46" s="61">
        <v>50000</v>
      </c>
      <c r="E46" s="60" t="s">
        <v>946</v>
      </c>
    </row>
    <row r="47" spans="1:5" s="72" customFormat="1" ht="39" customHeight="1" x14ac:dyDescent="0.3">
      <c r="A47" s="95"/>
      <c r="B47" s="81" t="s">
        <v>107</v>
      </c>
      <c r="C47" s="82" t="s">
        <v>975</v>
      </c>
      <c r="D47" s="70">
        <v>21000</v>
      </c>
      <c r="E47" s="62" t="s">
        <v>948</v>
      </c>
    </row>
    <row r="48" spans="1:5" s="72" customFormat="1" ht="39" customHeight="1" x14ac:dyDescent="0.3">
      <c r="A48" s="95"/>
      <c r="B48" s="81" t="s">
        <v>71</v>
      </c>
      <c r="C48" s="83" t="s">
        <v>147</v>
      </c>
      <c r="D48" s="70">
        <v>26000</v>
      </c>
      <c r="E48" s="62">
        <v>24</v>
      </c>
    </row>
    <row r="49" spans="1:5" s="72" customFormat="1" ht="39" customHeight="1" x14ac:dyDescent="0.3">
      <c r="A49" s="95"/>
      <c r="B49" s="80" t="s">
        <v>69</v>
      </c>
      <c r="C49" s="78" t="s">
        <v>145</v>
      </c>
      <c r="D49" s="61">
        <v>20000</v>
      </c>
      <c r="E49" s="60">
        <v>48</v>
      </c>
    </row>
    <row r="50" spans="1:5" s="72" customFormat="1" ht="39" customHeight="1" x14ac:dyDescent="0.3">
      <c r="A50" s="95"/>
      <c r="B50" s="77" t="s">
        <v>772</v>
      </c>
      <c r="C50" s="78" t="s">
        <v>958</v>
      </c>
      <c r="D50" s="61">
        <v>49000</v>
      </c>
      <c r="E50" s="60" t="s">
        <v>946</v>
      </c>
    </row>
    <row r="51" spans="1:5" s="72" customFormat="1" ht="39" customHeight="1" x14ac:dyDescent="0.3">
      <c r="A51" s="96"/>
      <c r="B51" s="77" t="s">
        <v>854</v>
      </c>
      <c r="C51" s="78" t="s">
        <v>959</v>
      </c>
      <c r="D51" s="61">
        <v>35000</v>
      </c>
      <c r="E51" s="60" t="s">
        <v>946</v>
      </c>
    </row>
    <row r="52" spans="1:5" s="72" customFormat="1" ht="39" customHeight="1" x14ac:dyDescent="0.3">
      <c r="A52" s="97" t="s">
        <v>72</v>
      </c>
      <c r="B52" s="80" t="s">
        <v>85</v>
      </c>
      <c r="C52" s="78" t="s">
        <v>149</v>
      </c>
      <c r="D52" s="61">
        <v>24000</v>
      </c>
      <c r="E52" s="60" t="s">
        <v>953</v>
      </c>
    </row>
    <row r="53" spans="1:5" s="72" customFormat="1" ht="39" customHeight="1" x14ac:dyDescent="0.3">
      <c r="A53" s="98"/>
      <c r="B53" s="81" t="s">
        <v>926</v>
      </c>
      <c r="C53" s="84" t="s">
        <v>967</v>
      </c>
      <c r="D53" s="70">
        <v>22000</v>
      </c>
      <c r="E53" s="62" t="s">
        <v>946</v>
      </c>
    </row>
    <row r="54" spans="1:5" s="72" customFormat="1" ht="39" customHeight="1" x14ac:dyDescent="0.3">
      <c r="A54" s="98"/>
      <c r="B54" s="81" t="s">
        <v>74</v>
      </c>
      <c r="C54" s="83" t="s">
        <v>968</v>
      </c>
      <c r="D54" s="70">
        <v>22000</v>
      </c>
      <c r="E54" s="62" t="s">
        <v>953</v>
      </c>
    </row>
    <row r="55" spans="1:5" s="72" customFormat="1" ht="39" customHeight="1" x14ac:dyDescent="0.3">
      <c r="A55" s="98"/>
      <c r="B55" s="80" t="s">
        <v>75</v>
      </c>
      <c r="C55" s="78" t="s">
        <v>110</v>
      </c>
      <c r="D55" s="61">
        <v>22000</v>
      </c>
      <c r="E55" s="60" t="s">
        <v>946</v>
      </c>
    </row>
    <row r="56" spans="1:5" s="72" customFormat="1" ht="39" customHeight="1" x14ac:dyDescent="0.3">
      <c r="A56" s="98"/>
      <c r="B56" s="58" t="s">
        <v>77</v>
      </c>
      <c r="C56" s="65" t="s">
        <v>969</v>
      </c>
      <c r="D56" s="63">
        <v>22000</v>
      </c>
      <c r="E56" s="59" t="s">
        <v>953</v>
      </c>
    </row>
    <row r="57" spans="1:5" s="72" customFormat="1" ht="39" customHeight="1" x14ac:dyDescent="0.3">
      <c r="A57" s="98"/>
      <c r="B57" s="58" t="s">
        <v>80</v>
      </c>
      <c r="C57" s="65" t="s">
        <v>148</v>
      </c>
      <c r="D57" s="63">
        <v>24000</v>
      </c>
      <c r="E57" s="59" t="s">
        <v>953</v>
      </c>
    </row>
    <row r="58" spans="1:5" s="72" customFormat="1" ht="39" customHeight="1" x14ac:dyDescent="0.3">
      <c r="A58" s="99"/>
      <c r="B58" s="80" t="s">
        <v>82</v>
      </c>
      <c r="C58" s="78" t="s">
        <v>970</v>
      </c>
      <c r="D58" s="61">
        <v>24000</v>
      </c>
      <c r="E58" s="60" t="s">
        <v>953</v>
      </c>
    </row>
    <row r="59" spans="1:5" s="72" customFormat="1" ht="39" customHeight="1" x14ac:dyDescent="0.3">
      <c r="A59" s="94" t="s">
        <v>87</v>
      </c>
      <c r="B59" s="80" t="s">
        <v>88</v>
      </c>
      <c r="C59" s="78" t="s">
        <v>971</v>
      </c>
      <c r="D59" s="61">
        <v>16000</v>
      </c>
      <c r="E59" s="60" t="s">
        <v>954</v>
      </c>
    </row>
    <row r="60" spans="1:5" s="72" customFormat="1" ht="39" customHeight="1" x14ac:dyDescent="0.3">
      <c r="A60" s="95"/>
      <c r="B60" s="80" t="s">
        <v>90</v>
      </c>
      <c r="C60" s="78" t="s">
        <v>972</v>
      </c>
      <c r="D60" s="61">
        <v>16000</v>
      </c>
      <c r="E60" s="60" t="s">
        <v>954</v>
      </c>
    </row>
    <row r="61" spans="1:5" s="72" customFormat="1" ht="39" customHeight="1" x14ac:dyDescent="0.3">
      <c r="A61" s="95"/>
      <c r="B61" s="80" t="s">
        <v>92</v>
      </c>
      <c r="C61" s="78" t="s">
        <v>973</v>
      </c>
      <c r="D61" s="61">
        <v>16000</v>
      </c>
      <c r="E61" s="60" t="s">
        <v>954</v>
      </c>
    </row>
    <row r="62" spans="1:5" s="72" customFormat="1" ht="39" customHeight="1" x14ac:dyDescent="0.3">
      <c r="A62" s="96"/>
      <c r="B62" s="80" t="s">
        <v>94</v>
      </c>
      <c r="C62" s="78" t="s">
        <v>974</v>
      </c>
      <c r="D62" s="61">
        <v>16000</v>
      </c>
      <c r="E62" s="60" t="s">
        <v>954</v>
      </c>
    </row>
    <row r="63" spans="1:5" s="72" customFormat="1" ht="39" customHeight="1" x14ac:dyDescent="0.3">
      <c r="A63" s="97" t="s">
        <v>96</v>
      </c>
      <c r="B63" s="80" t="s">
        <v>97</v>
      </c>
      <c r="C63" s="78" t="s">
        <v>150</v>
      </c>
      <c r="D63" s="61">
        <v>29000</v>
      </c>
      <c r="E63" s="60" t="s">
        <v>946</v>
      </c>
    </row>
    <row r="64" spans="1:5" s="72" customFormat="1" ht="39" customHeight="1" x14ac:dyDescent="0.3">
      <c r="A64" s="98"/>
      <c r="B64" s="80" t="s">
        <v>99</v>
      </c>
      <c r="C64" s="78" t="s">
        <v>151</v>
      </c>
      <c r="D64" s="61">
        <v>40000</v>
      </c>
      <c r="E64" s="60" t="s">
        <v>948</v>
      </c>
    </row>
    <row r="65" spans="1:5" s="72" customFormat="1" ht="39" customHeight="1" x14ac:dyDescent="0.3">
      <c r="A65" s="98"/>
      <c r="B65" s="80" t="s">
        <v>101</v>
      </c>
      <c r="C65" s="78" t="s">
        <v>152</v>
      </c>
      <c r="D65" s="61">
        <v>47000</v>
      </c>
      <c r="E65" s="60" t="s">
        <v>948</v>
      </c>
    </row>
    <row r="66" spans="1:5" s="72" customFormat="1" ht="39" customHeight="1" x14ac:dyDescent="0.3">
      <c r="A66" s="98"/>
      <c r="B66" s="80" t="s">
        <v>103</v>
      </c>
      <c r="C66" s="78" t="s">
        <v>153</v>
      </c>
      <c r="D66" s="61">
        <v>32000</v>
      </c>
      <c r="E66" s="60" t="s">
        <v>946</v>
      </c>
    </row>
    <row r="67" spans="1:5" s="72" customFormat="1" ht="39" customHeight="1" x14ac:dyDescent="0.3">
      <c r="A67" s="98"/>
      <c r="B67" s="71" t="s">
        <v>879</v>
      </c>
      <c r="C67" s="66" t="s">
        <v>610</v>
      </c>
      <c r="D67" s="61">
        <v>40000</v>
      </c>
      <c r="E67" s="60" t="s">
        <v>948</v>
      </c>
    </row>
    <row r="68" spans="1:5" s="72" customFormat="1" ht="39" customHeight="1" x14ac:dyDescent="0.3">
      <c r="A68" s="99"/>
      <c r="B68" s="71" t="s">
        <v>868</v>
      </c>
      <c r="C68" s="66" t="s">
        <v>609</v>
      </c>
      <c r="D68" s="61">
        <v>47000</v>
      </c>
      <c r="E68" s="60" t="s">
        <v>948</v>
      </c>
    </row>
    <row r="69" spans="1:5" s="72" customFormat="1" ht="39" customHeight="1" x14ac:dyDescent="0.3">
      <c r="A69" s="100" t="s">
        <v>603</v>
      </c>
      <c r="B69" s="77" t="s">
        <v>845</v>
      </c>
      <c r="C69" s="78" t="s">
        <v>607</v>
      </c>
      <c r="D69" s="61">
        <v>74000</v>
      </c>
      <c r="E69" s="60" t="s">
        <v>946</v>
      </c>
    </row>
    <row r="70" spans="1:5" s="72" customFormat="1" ht="39" customHeight="1" x14ac:dyDescent="0.3">
      <c r="A70" s="101"/>
      <c r="B70" s="77" t="s">
        <v>828</v>
      </c>
      <c r="C70" s="78" t="s">
        <v>606</v>
      </c>
      <c r="D70" s="61">
        <v>72000</v>
      </c>
      <c r="E70" s="60" t="s">
        <v>946</v>
      </c>
    </row>
    <row r="71" spans="1:5" s="72" customFormat="1" ht="39" customHeight="1" x14ac:dyDescent="0.3">
      <c r="A71" s="91" t="s">
        <v>945</v>
      </c>
      <c r="B71" s="77" t="s">
        <v>839</v>
      </c>
      <c r="C71" s="78" t="s">
        <v>956</v>
      </c>
      <c r="D71" s="61">
        <v>25000</v>
      </c>
      <c r="E71" s="60" t="s">
        <v>946</v>
      </c>
    </row>
    <row r="72" spans="1:5" s="72" customFormat="1" ht="39" customHeight="1" x14ac:dyDescent="0.3">
      <c r="A72" s="92"/>
      <c r="B72" s="77" t="s">
        <v>832</v>
      </c>
      <c r="C72" s="78" t="s">
        <v>957</v>
      </c>
      <c r="D72" s="61">
        <v>27000</v>
      </c>
      <c r="E72" s="60" t="s">
        <v>946</v>
      </c>
    </row>
    <row r="73" spans="1:5" s="72" customFormat="1" ht="39" customHeight="1" x14ac:dyDescent="0.3">
      <c r="A73" s="92"/>
      <c r="B73" s="77" t="s">
        <v>940</v>
      </c>
      <c r="C73" s="79" t="s">
        <v>962</v>
      </c>
      <c r="D73" s="61">
        <v>38000</v>
      </c>
      <c r="E73" s="60" t="s">
        <v>950</v>
      </c>
    </row>
    <row r="74" spans="1:5" s="72" customFormat="1" ht="39" customHeight="1" x14ac:dyDescent="0.3">
      <c r="A74" s="93"/>
      <c r="B74" s="77" t="s">
        <v>941</v>
      </c>
      <c r="C74" s="78" t="s">
        <v>608</v>
      </c>
      <c r="D74" s="61">
        <v>50000</v>
      </c>
      <c r="E74" s="60" t="s">
        <v>946</v>
      </c>
    </row>
    <row r="75" spans="1:5" s="72" customFormat="1" ht="39" customHeight="1" x14ac:dyDescent="0.3">
      <c r="A75" s="64" t="s">
        <v>604</v>
      </c>
      <c r="B75" s="77" t="s">
        <v>884</v>
      </c>
      <c r="C75" s="78" t="s">
        <v>605</v>
      </c>
      <c r="D75" s="61">
        <v>62000</v>
      </c>
      <c r="E75" s="60" t="s">
        <v>950</v>
      </c>
    </row>
  </sheetData>
  <autoFilter ref="A4:E4" xr:uid="{FCBC6336-3A8B-4614-954A-4E16B7BD6828}"/>
  <mergeCells count="13">
    <mergeCell ref="D1:D3"/>
    <mergeCell ref="A71:A74"/>
    <mergeCell ref="A39:A51"/>
    <mergeCell ref="A52:A58"/>
    <mergeCell ref="A59:A62"/>
    <mergeCell ref="A63:A68"/>
    <mergeCell ref="A69:A70"/>
    <mergeCell ref="A5:A10"/>
    <mergeCell ref="A12:A19"/>
    <mergeCell ref="A20:A21"/>
    <mergeCell ref="A30:A38"/>
    <mergeCell ref="A27:A29"/>
    <mergeCell ref="A22:A26"/>
  </mergeCells>
  <phoneticPr fontId="5" type="noConversion"/>
  <pageMargins left="0.70866141732283472" right="0" top="0" bottom="0" header="0.31496062992125984" footer="0.31496062992125984"/>
  <pageSetup paperSize="9" scale="4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6C5B3-3455-4F9A-A69B-BED595158126}">
  <sheetPr>
    <tabColor rgb="FF00B0F0"/>
  </sheetPr>
  <dimension ref="A1:M36"/>
  <sheetViews>
    <sheetView zoomScaleNormal="100" workbookViewId="0">
      <selection activeCell="L28" sqref="L28"/>
    </sheetView>
  </sheetViews>
  <sheetFormatPr defaultColWidth="9" defaultRowHeight="17.100000000000001" customHeight="1" x14ac:dyDescent="0.3"/>
  <cols>
    <col min="1" max="1" width="15.5" style="18" bestFit="1" customWidth="1"/>
    <col min="2" max="2" width="29.5" style="18" bestFit="1" customWidth="1"/>
    <col min="3" max="3" width="13.875" style="19" bestFit="1" customWidth="1"/>
    <col min="4" max="4" width="17.25" style="19" bestFit="1" customWidth="1"/>
    <col min="5" max="5" width="12.25" style="28" bestFit="1" customWidth="1"/>
    <col min="6" max="6" width="5.125" style="28" customWidth="1"/>
    <col min="7" max="7" width="10.5" style="26" customWidth="1"/>
    <col min="8" max="8" width="14.25" style="28" bestFit="1" customWidth="1"/>
    <col min="9" max="9" width="12.5" style="26" bestFit="1" customWidth="1"/>
    <col min="10" max="10" width="5.125" style="32" customWidth="1"/>
    <col min="11" max="11" width="12.625" style="26" bestFit="1" customWidth="1"/>
    <col min="12" max="12" width="21.5" style="26" bestFit="1" customWidth="1"/>
    <col min="13" max="13" width="5.5" style="26" bestFit="1" customWidth="1"/>
    <col min="14" max="16384" width="9" style="26"/>
  </cols>
  <sheetData>
    <row r="1" spans="1:5" ht="17.100000000000001" customHeight="1" x14ac:dyDescent="0.3">
      <c r="A1" s="39" t="s">
        <v>935</v>
      </c>
      <c r="B1" s="38"/>
      <c r="C1" s="38"/>
      <c r="D1" s="38"/>
      <c r="E1" s="38"/>
    </row>
    <row r="2" spans="1:5" ht="17.100000000000001" customHeight="1" x14ac:dyDescent="0.3">
      <c r="A2" s="7" t="s">
        <v>944</v>
      </c>
      <c r="B2" s="7" t="s">
        <v>597</v>
      </c>
      <c r="C2" s="7" t="s">
        <v>598</v>
      </c>
      <c r="D2" s="7" t="s">
        <v>602</v>
      </c>
      <c r="E2" s="38"/>
    </row>
    <row r="3" spans="1:5" ht="17.100000000000001" customHeight="1" x14ac:dyDescent="0.3">
      <c r="A3" s="2" t="s">
        <v>595</v>
      </c>
      <c r="B3" s="8">
        <v>87654600</v>
      </c>
      <c r="C3" s="9">
        <f>B3/1.1</f>
        <v>79686000</v>
      </c>
      <c r="D3" s="5">
        <f>C3/$C$11</f>
        <v>0.15180112059196318</v>
      </c>
      <c r="E3" s="38"/>
    </row>
    <row r="4" spans="1:5" ht="17.100000000000001" customHeight="1" x14ac:dyDescent="0.3">
      <c r="A4" s="2" t="s">
        <v>596</v>
      </c>
      <c r="B4" s="8">
        <v>165984000</v>
      </c>
      <c r="C4" s="9">
        <f t="shared" ref="C4:C7" si="0">B4/1.1</f>
        <v>150894545.45454544</v>
      </c>
      <c r="D4" s="5">
        <f t="shared" ref="D4:D8" si="1">C4/$C$11</f>
        <v>0.28745276574573853</v>
      </c>
      <c r="E4" s="38"/>
    </row>
    <row r="5" spans="1:5" ht="17.100000000000001" customHeight="1" x14ac:dyDescent="0.3">
      <c r="A5" s="2" t="s">
        <v>599</v>
      </c>
      <c r="B5" s="8">
        <v>98236080</v>
      </c>
      <c r="C5" s="9">
        <f t="shared" si="0"/>
        <v>89305527.272727266</v>
      </c>
      <c r="D5" s="5">
        <f t="shared" si="1"/>
        <v>0.170126234408254</v>
      </c>
      <c r="E5" s="38"/>
    </row>
    <row r="6" spans="1:5" ht="17.100000000000001" customHeight="1" x14ac:dyDescent="0.3">
      <c r="A6" s="2" t="s">
        <v>600</v>
      </c>
      <c r="B6" s="8">
        <v>139338400</v>
      </c>
      <c r="C6" s="9">
        <f t="shared" si="0"/>
        <v>126671272.72727272</v>
      </c>
      <c r="D6" s="5">
        <f t="shared" si="1"/>
        <v>0.24130764684900965</v>
      </c>
      <c r="E6" s="38"/>
    </row>
    <row r="7" spans="1:5" ht="17.100000000000001" customHeight="1" x14ac:dyDescent="0.3">
      <c r="A7" s="2" t="s">
        <v>611</v>
      </c>
      <c r="B7" s="8">
        <v>35878080</v>
      </c>
      <c r="C7" s="9">
        <f t="shared" si="0"/>
        <v>32616436.36363636</v>
      </c>
      <c r="D7" s="5">
        <f t="shared" si="1"/>
        <v>6.2134020903501945E-2</v>
      </c>
      <c r="E7" s="38"/>
    </row>
    <row r="8" spans="1:5" ht="17.100000000000001" customHeight="1" x14ac:dyDescent="0.3">
      <c r="A8" s="2" t="s">
        <v>612</v>
      </c>
      <c r="B8" s="3">
        <v>50339360</v>
      </c>
      <c r="C8" s="9">
        <f>B8/1.1</f>
        <v>45763054.545454539</v>
      </c>
      <c r="D8" s="5">
        <f t="shared" si="1"/>
        <v>8.7178211501532682E-2</v>
      </c>
      <c r="E8" s="38"/>
    </row>
    <row r="9" spans="1:5" ht="17.100000000000001" customHeight="1" x14ac:dyDescent="0.3">
      <c r="A9" s="2" t="s">
        <v>942</v>
      </c>
      <c r="B9" s="3"/>
      <c r="C9" s="9">
        <f t="shared" ref="C9:C10" si="2">B9/1.1</f>
        <v>0</v>
      </c>
      <c r="D9" s="5">
        <f t="shared" ref="D9:D10" si="3">C9/$C$11</f>
        <v>0</v>
      </c>
      <c r="E9" s="38"/>
    </row>
    <row r="10" spans="1:5" ht="17.100000000000001" customHeight="1" x14ac:dyDescent="0.3">
      <c r="A10" s="2" t="s">
        <v>943</v>
      </c>
      <c r="B10" s="3"/>
      <c r="C10" s="9">
        <f t="shared" si="2"/>
        <v>0</v>
      </c>
      <c r="D10" s="5">
        <f t="shared" si="3"/>
        <v>0</v>
      </c>
      <c r="E10" s="38"/>
    </row>
    <row r="11" spans="1:5" ht="17.100000000000001" customHeight="1" x14ac:dyDescent="0.3">
      <c r="A11" s="105" t="s">
        <v>601</v>
      </c>
      <c r="B11" s="106"/>
      <c r="C11" s="10">
        <f>SUM(C3:C8)</f>
        <v>524936836.36363631</v>
      </c>
      <c r="D11" s="4">
        <v>500000000</v>
      </c>
      <c r="E11" s="38"/>
    </row>
    <row r="12" spans="1:5" ht="17.100000000000001" customHeight="1" x14ac:dyDescent="0.3">
      <c r="A12" s="20"/>
      <c r="B12" s="20"/>
      <c r="C12" s="21"/>
      <c r="D12" s="21"/>
      <c r="E12" s="38"/>
    </row>
    <row r="13" spans="1:5" ht="17.100000000000001" customHeight="1" x14ac:dyDescent="0.3">
      <c r="A13" s="20"/>
      <c r="B13" s="20"/>
      <c r="C13" s="21"/>
      <c r="D13" s="21"/>
      <c r="E13" s="38"/>
    </row>
    <row r="14" spans="1:5" ht="17.100000000000001" customHeight="1" x14ac:dyDescent="0.3">
      <c r="A14" s="20"/>
      <c r="B14" s="20"/>
      <c r="C14" s="21"/>
      <c r="D14" s="21"/>
      <c r="E14" s="38"/>
    </row>
    <row r="15" spans="1:5" ht="17.100000000000001" customHeight="1" x14ac:dyDescent="0.3">
      <c r="A15" s="20"/>
      <c r="B15" s="20"/>
      <c r="C15" s="21"/>
      <c r="D15" s="21"/>
      <c r="E15" s="38"/>
    </row>
    <row r="16" spans="1:5" ht="17.100000000000001" customHeight="1" x14ac:dyDescent="0.3">
      <c r="A16" s="20"/>
      <c r="B16" s="20"/>
      <c r="C16" s="21"/>
      <c r="D16" s="21"/>
      <c r="E16" s="38"/>
    </row>
    <row r="17" spans="1:13" ht="17.100000000000001" customHeight="1" x14ac:dyDescent="0.3">
      <c r="A17" s="20"/>
      <c r="B17" s="20"/>
      <c r="C17" s="21"/>
      <c r="D17" s="21"/>
      <c r="E17" s="38"/>
    </row>
    <row r="18" spans="1:13" ht="17.100000000000001" customHeight="1" x14ac:dyDescent="0.3">
      <c r="A18" s="20"/>
      <c r="B18" s="20"/>
      <c r="C18" s="21"/>
      <c r="D18" s="21"/>
      <c r="E18" s="38"/>
    </row>
    <row r="19" spans="1:13" ht="17.100000000000001" customHeight="1" thickBot="1" x14ac:dyDescent="0.35">
      <c r="A19" s="30" t="s">
        <v>932</v>
      </c>
      <c r="B19" s="20"/>
      <c r="C19" s="21"/>
      <c r="D19" s="22"/>
      <c r="E19" s="21"/>
      <c r="F19" s="19"/>
      <c r="G19" s="31" t="s">
        <v>933</v>
      </c>
      <c r="K19" s="33" t="s">
        <v>934</v>
      </c>
    </row>
    <row r="20" spans="1:13" ht="17.100000000000001" customHeight="1" thickBot="1" x14ac:dyDescent="0.35">
      <c r="A20" s="57" t="s">
        <v>927</v>
      </c>
      <c r="B20" s="56" t="s">
        <v>928</v>
      </c>
      <c r="C20" s="42" t="s">
        <v>929</v>
      </c>
      <c r="D20" s="42" t="s">
        <v>930</v>
      </c>
      <c r="E20" s="43" t="s">
        <v>930</v>
      </c>
      <c r="F20" s="46"/>
      <c r="G20" s="44" t="s">
        <v>929</v>
      </c>
      <c r="H20" s="45" t="s">
        <v>936</v>
      </c>
      <c r="I20" s="45" t="s">
        <v>931</v>
      </c>
      <c r="J20" s="47"/>
      <c r="K20" s="48" t="s">
        <v>1</v>
      </c>
      <c r="L20" s="40" t="s">
        <v>928</v>
      </c>
      <c r="M20" s="41" t="s">
        <v>929</v>
      </c>
    </row>
    <row r="21" spans="1:13" ht="17.100000000000001" customHeight="1" x14ac:dyDescent="0.3">
      <c r="A21" s="23"/>
      <c r="B21" s="49" t="str">
        <f>IFERROR(VLOOKUP(A:A,SKU_NAME!A:C,2,0),"")</f>
        <v/>
      </c>
      <c r="C21" s="24" t="str">
        <f>IFERROR(VLOOKUP(A21,'닥터자르트 공급가 리스트'!A:E,14,0),"0")</f>
        <v>0</v>
      </c>
      <c r="D21" s="25" t="str">
        <f>IFERROR(VLOOKUP(A21,'닥터자르트 공급가 리스트'!A:E,6,0)*40%,"0")</f>
        <v>0</v>
      </c>
      <c r="E21" s="29">
        <f>C21*D21</f>
        <v>0</v>
      </c>
      <c r="G21" s="35">
        <f>SUM(C21:C1048576)</f>
        <v>0</v>
      </c>
      <c r="H21" s="35" t="e">
        <f>'닥터자르트 공급가 리스트'!#REF!</f>
        <v>#REF!</v>
      </c>
      <c r="I21" s="35">
        <f>SUM(E21:E1048576)</f>
        <v>0</v>
      </c>
      <c r="K21" s="26" t="s">
        <v>105</v>
      </c>
      <c r="L21" s="26" t="str">
        <f>VLOOKUP(K:K,SKU_NAME!A:C,2,0)</f>
        <v>DMSK VHS 5EA-GB</v>
      </c>
      <c r="M21" s="26" t="str">
        <f>IFERROR(VLOOKUP(K:K,A:E,3,0),"")</f>
        <v/>
      </c>
    </row>
    <row r="22" spans="1:13" ht="17.100000000000001" customHeight="1" x14ac:dyDescent="0.3">
      <c r="A22" s="23"/>
      <c r="B22" s="49" t="str">
        <f>IFERROR(VLOOKUP(A:A,SKU_NAME!A:C,2,0),"")</f>
        <v/>
      </c>
      <c r="C22" s="24" t="str">
        <f>IFERROR(VLOOKUP(A22,'닥터자르트 공급가 리스트'!A:E,14,0),"0")</f>
        <v>0</v>
      </c>
      <c r="D22" s="25" t="str">
        <f>IFERROR(VLOOKUP(A22,'닥터자르트 공급가 리스트'!A:E,6,0)*40%,"0")</f>
        <v>0</v>
      </c>
      <c r="E22" s="29">
        <f t="shared" ref="E22:E36" si="4">C22*D22</f>
        <v>0</v>
      </c>
      <c r="F22" s="34"/>
      <c r="G22" s="37" t="e">
        <f>'닥터자르트 공급가 리스트'!#REF!=SAP오더_ZOR_ZFRE!G21</f>
        <v>#REF!</v>
      </c>
      <c r="H22" s="50" t="s">
        <v>937</v>
      </c>
      <c r="I22" s="51" t="s">
        <v>938</v>
      </c>
      <c r="K22" s="26" t="s">
        <v>106</v>
      </c>
      <c r="L22" s="26" t="str">
        <f>VLOOKUP(K:K,SKU_NAME!A:C,2,0)</f>
        <v>DMSK SHS 5EA-GB</v>
      </c>
      <c r="M22" s="26" t="str">
        <f>IFERROR(VLOOKUP(K:K,A:E,3,0),"")</f>
        <v/>
      </c>
    </row>
    <row r="23" spans="1:13" ht="17.100000000000001" customHeight="1" x14ac:dyDescent="0.3">
      <c r="A23" s="23"/>
      <c r="B23" s="49" t="str">
        <f>IFERROR(VLOOKUP(A:A,SKU_NAME!A:C,2,0),"")</f>
        <v/>
      </c>
      <c r="C23" s="24" t="str">
        <f>IFERROR(VLOOKUP(A23,'닥터자르트 공급가 리스트'!A:E,14,0),"0")</f>
        <v>0</v>
      </c>
      <c r="D23" s="25" t="str">
        <f>IFERROR(VLOOKUP(A23,'닥터자르트 공급가 리스트'!A:E,6,0)*40%,"0")</f>
        <v>0</v>
      </c>
      <c r="E23" s="29">
        <f t="shared" si="4"/>
        <v>0</v>
      </c>
      <c r="G23" s="36"/>
      <c r="I23" s="27"/>
    </row>
    <row r="24" spans="1:13" ht="17.100000000000001" customHeight="1" x14ac:dyDescent="0.3">
      <c r="A24" s="23"/>
      <c r="B24" s="49" t="str">
        <f>IFERROR(VLOOKUP(A:A,SKU_NAME!A:C,2,0),"")</f>
        <v/>
      </c>
      <c r="C24" s="24" t="str">
        <f>IFERROR(VLOOKUP(A24,'닥터자르트 공급가 리스트'!A:E,14,0),"0")</f>
        <v>0</v>
      </c>
      <c r="D24" s="25" t="str">
        <f>IFERROR(VLOOKUP(A24,'닥터자르트 공급가 리스트'!A:E,6,0)*40%,"0")</f>
        <v>0</v>
      </c>
      <c r="E24" s="29">
        <f t="shared" si="4"/>
        <v>0</v>
      </c>
    </row>
    <row r="25" spans="1:13" ht="17.100000000000001" customHeight="1" x14ac:dyDescent="0.3">
      <c r="A25" s="23"/>
      <c r="B25" s="49" t="str">
        <f>IFERROR(VLOOKUP(A:A,SKU_NAME!A:C,2,0),"")</f>
        <v/>
      </c>
      <c r="C25" s="24" t="str">
        <f>IFERROR(VLOOKUP(A25,'닥터자르트 공급가 리스트'!A:E,14,0),"0")</f>
        <v>0</v>
      </c>
      <c r="D25" s="25" t="str">
        <f>IFERROR(VLOOKUP(A25,'닥터자르트 공급가 리스트'!A:E,6,0)*40%,"0")</f>
        <v>0</v>
      </c>
      <c r="E25" s="29">
        <f t="shared" si="4"/>
        <v>0</v>
      </c>
    </row>
    <row r="26" spans="1:13" ht="17.100000000000001" customHeight="1" x14ac:dyDescent="0.3">
      <c r="A26" s="23"/>
      <c r="B26" s="49" t="str">
        <f>IFERROR(VLOOKUP(A:A,SKU_NAME!A:C,2,0),"")</f>
        <v/>
      </c>
      <c r="C26" s="24" t="str">
        <f>IFERROR(VLOOKUP(A26,'닥터자르트 공급가 리스트'!A:E,14,0),"0")</f>
        <v>0</v>
      </c>
      <c r="D26" s="25" t="str">
        <f>IFERROR(VLOOKUP(A26,'닥터자르트 공급가 리스트'!A:E,6,0)*40%,"0")</f>
        <v>0</v>
      </c>
      <c r="E26" s="29">
        <f t="shared" si="4"/>
        <v>0</v>
      </c>
    </row>
    <row r="27" spans="1:13" ht="17.100000000000001" customHeight="1" x14ac:dyDescent="0.3">
      <c r="A27" s="23"/>
      <c r="B27" s="49" t="str">
        <f>IFERROR(VLOOKUP(A:A,SKU_NAME!A:C,2,0),"")</f>
        <v/>
      </c>
      <c r="C27" s="24" t="str">
        <f>IFERROR(VLOOKUP(A27,'닥터자르트 공급가 리스트'!A:E,14,0),"0")</f>
        <v>0</v>
      </c>
      <c r="D27" s="25" t="str">
        <f>IFERROR(VLOOKUP(A27,'닥터자르트 공급가 리스트'!A:E,6,0)*40%,"0")</f>
        <v>0</v>
      </c>
      <c r="E27" s="29">
        <f t="shared" si="4"/>
        <v>0</v>
      </c>
    </row>
    <row r="28" spans="1:13" ht="17.100000000000001" customHeight="1" x14ac:dyDescent="0.3">
      <c r="A28" s="23"/>
      <c r="B28" s="49" t="str">
        <f>IFERROR(VLOOKUP(A:A,SKU_NAME!A:C,2,0),"")</f>
        <v/>
      </c>
      <c r="C28" s="24" t="str">
        <f>IFERROR(VLOOKUP(A28,'닥터자르트 공급가 리스트'!A:E,14,0),"0")</f>
        <v>0</v>
      </c>
      <c r="D28" s="25" t="str">
        <f>IFERROR(VLOOKUP(A28,'닥터자르트 공급가 리스트'!A:E,6,0)*40%,"0")</f>
        <v>0</v>
      </c>
      <c r="E28" s="29">
        <f t="shared" si="4"/>
        <v>0</v>
      </c>
    </row>
    <row r="29" spans="1:13" ht="17.100000000000001" customHeight="1" x14ac:dyDescent="0.3">
      <c r="A29" s="23"/>
      <c r="B29" s="49" t="str">
        <f>IFERROR(VLOOKUP(A:A,SKU_NAME!A:C,2,0),"")</f>
        <v/>
      </c>
      <c r="C29" s="24" t="str">
        <f>IFERROR(VLOOKUP(A29,'닥터자르트 공급가 리스트'!A:E,14,0),"0")</f>
        <v>0</v>
      </c>
      <c r="D29" s="25" t="str">
        <f>IFERROR(VLOOKUP(A29,'닥터자르트 공급가 리스트'!A:E,6,0)*40%,"0")</f>
        <v>0</v>
      </c>
      <c r="E29" s="29">
        <f t="shared" si="4"/>
        <v>0</v>
      </c>
    </row>
    <row r="30" spans="1:13" ht="17.100000000000001" customHeight="1" x14ac:dyDescent="0.3">
      <c r="A30" s="23"/>
      <c r="B30" s="49" t="str">
        <f>IFERROR(VLOOKUP(A:A,SKU_NAME!A:C,2,0),"")</f>
        <v/>
      </c>
      <c r="C30" s="24" t="str">
        <f>IFERROR(VLOOKUP(A30,'닥터자르트 공급가 리스트'!A:E,14,0),"0")</f>
        <v>0</v>
      </c>
      <c r="D30" s="25" t="str">
        <f>IFERROR(VLOOKUP(A30,'닥터자르트 공급가 리스트'!A:E,6,0)*40%,"0")</f>
        <v>0</v>
      </c>
      <c r="E30" s="29">
        <f t="shared" si="4"/>
        <v>0</v>
      </c>
    </row>
    <row r="31" spans="1:13" ht="17.100000000000001" customHeight="1" x14ac:dyDescent="0.3">
      <c r="A31" s="23"/>
      <c r="B31" s="49" t="str">
        <f>IFERROR(VLOOKUP(A:A,SKU_NAME!A:C,2,0),"")</f>
        <v/>
      </c>
      <c r="C31" s="24" t="str">
        <f>IFERROR(VLOOKUP(A31,'닥터자르트 공급가 리스트'!A:E,14,0),"0")</f>
        <v>0</v>
      </c>
      <c r="D31" s="25" t="str">
        <f>IFERROR(VLOOKUP(A31,'닥터자르트 공급가 리스트'!A:E,6,0)*40%,"0")</f>
        <v>0</v>
      </c>
      <c r="E31" s="29">
        <f t="shared" si="4"/>
        <v>0</v>
      </c>
    </row>
    <row r="32" spans="1:13" ht="17.100000000000001" customHeight="1" x14ac:dyDescent="0.3">
      <c r="A32" s="23"/>
      <c r="B32" s="49" t="str">
        <f>IFERROR(VLOOKUP(A:A,SKU_NAME!A:C,2,0),"")</f>
        <v/>
      </c>
      <c r="C32" s="24" t="str">
        <f>IFERROR(VLOOKUP(A32,'닥터자르트 공급가 리스트'!A:E,14,0),"0")</f>
        <v>0</v>
      </c>
      <c r="D32" s="25" t="str">
        <f>IFERROR(VLOOKUP(A32,'닥터자르트 공급가 리스트'!A:E,6,0)*40%,"0")</f>
        <v>0</v>
      </c>
      <c r="E32" s="29">
        <f t="shared" si="4"/>
        <v>0</v>
      </c>
    </row>
    <row r="33" spans="1:5" ht="17.100000000000001" customHeight="1" x14ac:dyDescent="0.3">
      <c r="A33" s="23"/>
      <c r="B33" s="49" t="str">
        <f>IFERROR(VLOOKUP(A:A,SKU_NAME!A:C,2,0),"")</f>
        <v/>
      </c>
      <c r="C33" s="24" t="str">
        <f>IFERROR(VLOOKUP(A33,'닥터자르트 공급가 리스트'!A:E,14,0),"0")</f>
        <v>0</v>
      </c>
      <c r="D33" s="25" t="str">
        <f>IFERROR(VLOOKUP(A33,'닥터자르트 공급가 리스트'!A:E,6,0)*40%,"0")</f>
        <v>0</v>
      </c>
      <c r="E33" s="29">
        <f t="shared" si="4"/>
        <v>0</v>
      </c>
    </row>
    <row r="34" spans="1:5" ht="17.100000000000001" customHeight="1" x14ac:dyDescent="0.3">
      <c r="A34" s="23"/>
      <c r="B34" s="49" t="str">
        <f>IFERROR(VLOOKUP(A:A,SKU_NAME!A:C,2,0),"")</f>
        <v/>
      </c>
      <c r="C34" s="24" t="str">
        <f>IFERROR(VLOOKUP(A34,'닥터자르트 공급가 리스트'!A:E,14,0),"0")</f>
        <v>0</v>
      </c>
      <c r="D34" s="25" t="str">
        <f>IFERROR(VLOOKUP(A34,'닥터자르트 공급가 리스트'!A:E,6,0)*40%,"0")</f>
        <v>0</v>
      </c>
      <c r="E34" s="29">
        <f t="shared" si="4"/>
        <v>0</v>
      </c>
    </row>
    <row r="35" spans="1:5" ht="17.100000000000001" customHeight="1" x14ac:dyDescent="0.3">
      <c r="A35" s="23"/>
      <c r="B35" s="49" t="str">
        <f>IFERROR(VLOOKUP(A:A,SKU_NAME!A:C,2,0),"")</f>
        <v/>
      </c>
      <c r="C35" s="24" t="str">
        <f>IFERROR(VLOOKUP(A35,'닥터자르트 공급가 리스트'!A:E,14,0),"0")</f>
        <v>0</v>
      </c>
      <c r="D35" s="25" t="str">
        <f>IFERROR(VLOOKUP(A35,'닥터자르트 공급가 리스트'!A:E,6,0)*40%,"0")</f>
        <v>0</v>
      </c>
      <c r="E35" s="29">
        <f t="shared" si="4"/>
        <v>0</v>
      </c>
    </row>
    <row r="36" spans="1:5" ht="17.100000000000001" customHeight="1" x14ac:dyDescent="0.3">
      <c r="B36" s="49" t="str">
        <f>IFERROR(VLOOKUP(A:A,SKU_NAME!A:C,2,0),"")</f>
        <v/>
      </c>
      <c r="C36" s="24" t="str">
        <f>IFERROR(VLOOKUP(A36,'닥터자르트 공급가 리스트'!A:E,14,0),"0")</f>
        <v>0</v>
      </c>
      <c r="D36" s="25" t="str">
        <f>IFERROR(VLOOKUP(A36,'닥터자르트 공급가 리스트'!A:E,6,0)*40%,"0")</f>
        <v>0</v>
      </c>
      <c r="E36" s="29">
        <f t="shared" si="4"/>
        <v>0</v>
      </c>
    </row>
  </sheetData>
  <mergeCells count="1">
    <mergeCell ref="A11:B11"/>
  </mergeCells>
  <phoneticPr fontId="5" type="noConversion"/>
  <conditionalFormatting sqref="A2">
    <cfRule type="duplicateValues" dxfId="10" priority="4"/>
  </conditionalFormatting>
  <conditionalFormatting sqref="A21:A35">
    <cfRule type="duplicateValues" dxfId="9" priority="20"/>
  </conditionalFormatting>
  <conditionalFormatting sqref="B2:D2">
    <cfRule type="duplicateValues" dxfId="8" priority="3"/>
  </conditionalFormatting>
  <conditionalFormatting sqref="K20">
    <cfRule type="duplicateValues" dxfId="7" priority="5"/>
  </conditionalFormatting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01531-7B29-49DE-A055-D11E7E160854}">
  <dimension ref="A1:C329"/>
  <sheetViews>
    <sheetView workbookViewId="0">
      <selection activeCell="A19" sqref="A19"/>
    </sheetView>
  </sheetViews>
  <sheetFormatPr defaultRowHeight="16.5" x14ac:dyDescent="0.3"/>
  <cols>
    <col min="1" max="1" width="13.5" style="6" bestFit="1" customWidth="1"/>
    <col min="2" max="2" width="45.125" style="1" bestFit="1" customWidth="1"/>
    <col min="3" max="3" width="88.5" style="1" customWidth="1"/>
  </cols>
  <sheetData>
    <row r="1" spans="1:3" x14ac:dyDescent="0.3">
      <c r="A1" s="11" t="s">
        <v>664</v>
      </c>
      <c r="B1" s="12" t="s">
        <v>665</v>
      </c>
      <c r="C1" s="13" t="s">
        <v>734</v>
      </c>
    </row>
    <row r="2" spans="1:3" x14ac:dyDescent="0.3">
      <c r="A2" s="6" t="s">
        <v>666</v>
      </c>
      <c r="B2" s="1" t="s">
        <v>667</v>
      </c>
      <c r="C2" s="14" t="s">
        <v>735</v>
      </c>
    </row>
    <row r="3" spans="1:3" x14ac:dyDescent="0.3">
      <c r="A3" s="6" t="s">
        <v>417</v>
      </c>
      <c r="B3" s="1" t="s">
        <v>418</v>
      </c>
      <c r="C3" s="14" t="s">
        <v>736</v>
      </c>
    </row>
    <row r="4" spans="1:3" x14ac:dyDescent="0.3">
      <c r="A4" s="6" t="s">
        <v>503</v>
      </c>
      <c r="B4" s="1" t="s">
        <v>504</v>
      </c>
      <c r="C4" s="14" t="s">
        <v>737</v>
      </c>
    </row>
    <row r="5" spans="1:3" x14ac:dyDescent="0.3">
      <c r="A5" s="6" t="s">
        <v>246</v>
      </c>
      <c r="B5" s="1" t="s">
        <v>247</v>
      </c>
      <c r="C5" s="14" t="s">
        <v>738</v>
      </c>
    </row>
    <row r="6" spans="1:3" x14ac:dyDescent="0.3">
      <c r="A6" s="6" t="s">
        <v>460</v>
      </c>
      <c r="B6" s="1" t="s">
        <v>461</v>
      </c>
      <c r="C6" s="14" t="s">
        <v>739</v>
      </c>
    </row>
    <row r="7" spans="1:3" x14ac:dyDescent="0.3">
      <c r="A7" s="6" t="s">
        <v>190</v>
      </c>
      <c r="B7" s="1" t="s">
        <v>191</v>
      </c>
      <c r="C7" s="14" t="s">
        <v>740</v>
      </c>
    </row>
    <row r="8" spans="1:3" x14ac:dyDescent="0.3">
      <c r="A8" s="6" t="s">
        <v>421</v>
      </c>
      <c r="B8" s="1" t="s">
        <v>422</v>
      </c>
      <c r="C8" s="14" t="s">
        <v>741</v>
      </c>
    </row>
    <row r="9" spans="1:3" x14ac:dyDescent="0.3">
      <c r="A9" s="6" t="s">
        <v>473</v>
      </c>
      <c r="B9" s="1" t="s">
        <v>474</v>
      </c>
      <c r="C9" s="14" t="s">
        <v>742</v>
      </c>
    </row>
    <row r="10" spans="1:3" x14ac:dyDescent="0.3">
      <c r="A10" s="6" t="s">
        <v>668</v>
      </c>
      <c r="B10" s="1" t="s">
        <v>669</v>
      </c>
      <c r="C10" s="14" t="s">
        <v>743</v>
      </c>
    </row>
    <row r="11" spans="1:3" x14ac:dyDescent="0.3">
      <c r="A11" s="6" t="s">
        <v>192</v>
      </c>
      <c r="B11" s="1" t="s">
        <v>193</v>
      </c>
      <c r="C11" s="14" t="s">
        <v>744</v>
      </c>
    </row>
    <row r="12" spans="1:3" x14ac:dyDescent="0.3">
      <c r="A12" s="6" t="s">
        <v>508</v>
      </c>
      <c r="B12" s="1" t="s">
        <v>509</v>
      </c>
      <c r="C12" s="14" t="s">
        <v>745</v>
      </c>
    </row>
    <row r="13" spans="1:3" x14ac:dyDescent="0.3">
      <c r="A13" s="6" t="s">
        <v>347</v>
      </c>
      <c r="B13" s="1" t="s">
        <v>348</v>
      </c>
      <c r="C13" s="14" t="s">
        <v>746</v>
      </c>
    </row>
    <row r="14" spans="1:3" x14ac:dyDescent="0.3">
      <c r="A14" s="6" t="s">
        <v>13</v>
      </c>
      <c r="B14" s="1" t="s">
        <v>394</v>
      </c>
      <c r="C14" s="14" t="s">
        <v>747</v>
      </c>
    </row>
    <row r="15" spans="1:3" x14ac:dyDescent="0.3">
      <c r="A15" s="6" t="s">
        <v>35</v>
      </c>
      <c r="B15" s="1" t="s">
        <v>498</v>
      </c>
      <c r="C15" s="14" t="s">
        <v>36</v>
      </c>
    </row>
    <row r="16" spans="1:3" x14ac:dyDescent="0.3">
      <c r="A16" s="6" t="s">
        <v>106</v>
      </c>
      <c r="B16" s="1" t="s">
        <v>253</v>
      </c>
      <c r="C16" s="14" t="s">
        <v>748</v>
      </c>
    </row>
    <row r="17" spans="1:3" x14ac:dyDescent="0.3">
      <c r="A17" s="6" t="s">
        <v>485</v>
      </c>
      <c r="B17" s="1" t="s">
        <v>486</v>
      </c>
      <c r="C17" s="14" t="s">
        <v>749</v>
      </c>
    </row>
    <row r="18" spans="1:3" x14ac:dyDescent="0.3">
      <c r="A18" s="6" t="s">
        <v>204</v>
      </c>
      <c r="B18" s="1" t="s">
        <v>205</v>
      </c>
      <c r="C18" s="14" t="s">
        <v>750</v>
      </c>
    </row>
    <row r="19" spans="1:3" x14ac:dyDescent="0.3">
      <c r="A19" s="6" t="s">
        <v>670</v>
      </c>
      <c r="B19" s="1" t="s">
        <v>671</v>
      </c>
      <c r="C19" s="14" t="s">
        <v>751</v>
      </c>
    </row>
    <row r="20" spans="1:3" x14ac:dyDescent="0.3">
      <c r="A20" s="6" t="s">
        <v>493</v>
      </c>
      <c r="B20" s="1" t="s">
        <v>494</v>
      </c>
      <c r="C20" s="14" t="s">
        <v>752</v>
      </c>
    </row>
    <row r="21" spans="1:3" x14ac:dyDescent="0.3">
      <c r="A21" s="6" t="s">
        <v>490</v>
      </c>
      <c r="B21" s="1" t="s">
        <v>491</v>
      </c>
      <c r="C21" s="14" t="s">
        <v>753</v>
      </c>
    </row>
    <row r="22" spans="1:3" x14ac:dyDescent="0.3">
      <c r="A22" s="6" t="s">
        <v>16</v>
      </c>
      <c r="B22" s="1" t="s">
        <v>438</v>
      </c>
      <c r="C22" s="14" t="s">
        <v>17</v>
      </c>
    </row>
    <row r="23" spans="1:3" x14ac:dyDescent="0.3">
      <c r="A23" s="6" t="s">
        <v>672</v>
      </c>
      <c r="B23" s="1" t="s">
        <v>673</v>
      </c>
      <c r="C23" s="14" t="s">
        <v>754</v>
      </c>
    </row>
    <row r="24" spans="1:3" x14ac:dyDescent="0.3">
      <c r="A24" s="6" t="s">
        <v>356</v>
      </c>
      <c r="B24" s="1" t="s">
        <v>357</v>
      </c>
      <c r="C24" s="14" t="s">
        <v>107</v>
      </c>
    </row>
    <row r="25" spans="1:3" x14ac:dyDescent="0.3">
      <c r="A25" s="6" t="s">
        <v>222</v>
      </c>
      <c r="B25" s="1" t="s">
        <v>223</v>
      </c>
      <c r="C25" s="14" t="s">
        <v>755</v>
      </c>
    </row>
    <row r="26" spans="1:3" x14ac:dyDescent="0.3">
      <c r="A26" s="6" t="s">
        <v>220</v>
      </c>
      <c r="B26" s="1" t="s">
        <v>221</v>
      </c>
      <c r="C26" s="14" t="s">
        <v>756</v>
      </c>
    </row>
    <row r="27" spans="1:3" x14ac:dyDescent="0.3">
      <c r="A27" s="6" t="s">
        <v>105</v>
      </c>
      <c r="B27" s="1" t="s">
        <v>252</v>
      </c>
      <c r="C27" s="14" t="s">
        <v>757</v>
      </c>
    </row>
    <row r="28" spans="1:3" x14ac:dyDescent="0.3">
      <c r="A28" s="6" t="s">
        <v>505</v>
      </c>
      <c r="B28" s="1" t="s">
        <v>172</v>
      </c>
      <c r="C28" s="14" t="s">
        <v>758</v>
      </c>
    </row>
    <row r="29" spans="1:3" x14ac:dyDescent="0.3">
      <c r="A29" s="6" t="s">
        <v>234</v>
      </c>
      <c r="B29" s="1" t="s">
        <v>235</v>
      </c>
      <c r="C29" s="14" t="s">
        <v>759</v>
      </c>
    </row>
    <row r="30" spans="1:3" x14ac:dyDescent="0.3">
      <c r="A30" s="6" t="s">
        <v>9</v>
      </c>
      <c r="B30" s="1" t="s">
        <v>334</v>
      </c>
      <c r="C30" s="14" t="s">
        <v>760</v>
      </c>
    </row>
    <row r="31" spans="1:3" x14ac:dyDescent="0.3">
      <c r="A31" s="6" t="s">
        <v>674</v>
      </c>
      <c r="B31" s="1" t="s">
        <v>675</v>
      </c>
      <c r="C31" s="14" t="s">
        <v>761</v>
      </c>
    </row>
    <row r="32" spans="1:3" x14ac:dyDescent="0.3">
      <c r="A32" s="6" t="s">
        <v>481</v>
      </c>
      <c r="B32" s="1" t="s">
        <v>158</v>
      </c>
      <c r="C32" s="14" t="s">
        <v>762</v>
      </c>
    </row>
    <row r="33" spans="1:3" x14ac:dyDescent="0.3">
      <c r="A33" s="6" t="s">
        <v>293</v>
      </c>
      <c r="B33" s="1" t="s">
        <v>294</v>
      </c>
      <c r="C33" s="14" t="s">
        <v>763</v>
      </c>
    </row>
    <row r="34" spans="1:3" x14ac:dyDescent="0.3">
      <c r="A34" s="6" t="s">
        <v>189</v>
      </c>
      <c r="B34" s="1" t="s">
        <v>188</v>
      </c>
      <c r="C34" s="14" t="s">
        <v>764</v>
      </c>
    </row>
    <row r="35" spans="1:3" x14ac:dyDescent="0.3">
      <c r="A35" s="6" t="s">
        <v>100</v>
      </c>
      <c r="B35" s="1" t="s">
        <v>342</v>
      </c>
      <c r="C35" s="14" t="s">
        <v>101</v>
      </c>
    </row>
    <row r="36" spans="1:3" x14ac:dyDescent="0.3">
      <c r="A36" s="6" t="s">
        <v>536</v>
      </c>
      <c r="B36" s="1" t="s">
        <v>537</v>
      </c>
      <c r="C36" s="14" t="s">
        <v>765</v>
      </c>
    </row>
    <row r="37" spans="1:3" x14ac:dyDescent="0.3">
      <c r="A37" s="6" t="s">
        <v>161</v>
      </c>
      <c r="B37" s="1" t="s">
        <v>162</v>
      </c>
      <c r="C37" s="14" t="s">
        <v>766</v>
      </c>
    </row>
    <row r="38" spans="1:3" x14ac:dyDescent="0.3">
      <c r="A38" s="6" t="s">
        <v>676</v>
      </c>
      <c r="B38" s="1" t="s">
        <v>677</v>
      </c>
      <c r="C38" s="14" t="s">
        <v>767</v>
      </c>
    </row>
    <row r="39" spans="1:3" x14ac:dyDescent="0.3">
      <c r="A39" s="6" t="s">
        <v>678</v>
      </c>
      <c r="B39" s="1" t="s">
        <v>286</v>
      </c>
      <c r="C39" s="14" t="s">
        <v>768</v>
      </c>
    </row>
    <row r="40" spans="1:3" x14ac:dyDescent="0.3">
      <c r="A40" s="6" t="s">
        <v>679</v>
      </c>
      <c r="B40" s="1" t="s">
        <v>680</v>
      </c>
      <c r="C40" s="14" t="s">
        <v>769</v>
      </c>
    </row>
    <row r="41" spans="1:3" x14ac:dyDescent="0.3">
      <c r="A41" s="6" t="s">
        <v>176</v>
      </c>
      <c r="B41" s="1" t="s">
        <v>177</v>
      </c>
      <c r="C41" s="14" t="s">
        <v>770</v>
      </c>
    </row>
    <row r="42" spans="1:3" x14ac:dyDescent="0.3">
      <c r="A42" s="6" t="s">
        <v>242</v>
      </c>
      <c r="B42" s="1" t="s">
        <v>243</v>
      </c>
      <c r="C42" s="14" t="s">
        <v>771</v>
      </c>
    </row>
    <row r="43" spans="1:3" x14ac:dyDescent="0.3">
      <c r="A43" s="6" t="s">
        <v>202</v>
      </c>
      <c r="B43" s="1" t="s">
        <v>203</v>
      </c>
      <c r="C43" s="14" t="s">
        <v>772</v>
      </c>
    </row>
    <row r="44" spans="1:3" x14ac:dyDescent="0.3">
      <c r="A44" s="6" t="s">
        <v>95</v>
      </c>
      <c r="B44" s="1" t="s">
        <v>154</v>
      </c>
      <c r="C44" s="14" t="s">
        <v>97</v>
      </c>
    </row>
    <row r="45" spans="1:3" x14ac:dyDescent="0.3">
      <c r="A45" s="6" t="s">
        <v>84</v>
      </c>
      <c r="B45" s="1" t="s">
        <v>343</v>
      </c>
      <c r="C45" s="14" t="s">
        <v>85</v>
      </c>
    </row>
    <row r="46" spans="1:3" x14ac:dyDescent="0.3">
      <c r="A46" s="6" t="s">
        <v>43</v>
      </c>
      <c r="B46" s="1" t="s">
        <v>184</v>
      </c>
      <c r="C46" s="14" t="s">
        <v>44</v>
      </c>
    </row>
    <row r="47" spans="1:3" x14ac:dyDescent="0.3">
      <c r="A47" s="6" t="s">
        <v>483</v>
      </c>
      <c r="B47" s="1" t="s">
        <v>484</v>
      </c>
      <c r="C47" s="14" t="s">
        <v>773</v>
      </c>
    </row>
    <row r="48" spans="1:3" x14ac:dyDescent="0.3">
      <c r="A48" s="6" t="s">
        <v>419</v>
      </c>
      <c r="B48" s="1" t="s">
        <v>420</v>
      </c>
      <c r="C48" s="14" t="s">
        <v>774</v>
      </c>
    </row>
    <row r="49" spans="1:3" x14ac:dyDescent="0.3">
      <c r="A49" s="6" t="s">
        <v>64</v>
      </c>
      <c r="B49" s="1" t="s">
        <v>447</v>
      </c>
      <c r="C49" s="14" t="s">
        <v>65</v>
      </c>
    </row>
    <row r="50" spans="1:3" x14ac:dyDescent="0.3">
      <c r="A50" s="6" t="s">
        <v>37</v>
      </c>
      <c r="B50" s="1" t="s">
        <v>436</v>
      </c>
      <c r="C50" s="14" t="s">
        <v>39</v>
      </c>
    </row>
    <row r="51" spans="1:3" x14ac:dyDescent="0.3">
      <c r="A51" s="6" t="s">
        <v>228</v>
      </c>
      <c r="B51" s="1" t="s">
        <v>229</v>
      </c>
      <c r="C51" s="14" t="s">
        <v>775</v>
      </c>
    </row>
    <row r="52" spans="1:3" x14ac:dyDescent="0.3">
      <c r="A52" s="6" t="s">
        <v>244</v>
      </c>
      <c r="B52" s="1" t="s">
        <v>245</v>
      </c>
      <c r="C52" s="14" t="s">
        <v>776</v>
      </c>
    </row>
    <row r="53" spans="1:3" x14ac:dyDescent="0.3">
      <c r="A53" s="6" t="s">
        <v>530</v>
      </c>
      <c r="B53" s="1" t="s">
        <v>531</v>
      </c>
      <c r="C53" s="14" t="s">
        <v>777</v>
      </c>
    </row>
    <row r="54" spans="1:3" x14ac:dyDescent="0.3">
      <c r="A54" s="6" t="s">
        <v>79</v>
      </c>
      <c r="B54" s="1" t="s">
        <v>344</v>
      </c>
      <c r="C54" s="14" t="s">
        <v>80</v>
      </c>
    </row>
    <row r="55" spans="1:3" x14ac:dyDescent="0.3">
      <c r="A55" s="6" t="s">
        <v>187</v>
      </c>
      <c r="B55" s="1" t="s">
        <v>188</v>
      </c>
      <c r="C55" s="14" t="s">
        <v>778</v>
      </c>
    </row>
    <row r="56" spans="1:3" x14ac:dyDescent="0.3">
      <c r="A56" s="6" t="s">
        <v>467</v>
      </c>
      <c r="B56" s="1" t="s">
        <v>468</v>
      </c>
      <c r="C56" s="14" t="s">
        <v>779</v>
      </c>
    </row>
    <row r="57" spans="1:3" x14ac:dyDescent="0.3">
      <c r="A57" s="6" t="s">
        <v>254</v>
      </c>
      <c r="B57" s="1" t="s">
        <v>255</v>
      </c>
      <c r="C57" s="14" t="s">
        <v>780</v>
      </c>
    </row>
    <row r="58" spans="1:3" x14ac:dyDescent="0.3">
      <c r="A58" s="6" t="s">
        <v>681</v>
      </c>
      <c r="B58" s="1" t="s">
        <v>682</v>
      </c>
      <c r="C58" s="14" t="s">
        <v>781</v>
      </c>
    </row>
    <row r="59" spans="1:3" x14ac:dyDescent="0.3">
      <c r="A59" s="6" t="s">
        <v>683</v>
      </c>
      <c r="B59" s="1" t="s">
        <v>684</v>
      </c>
      <c r="C59" s="14" t="s">
        <v>782</v>
      </c>
    </row>
    <row r="60" spans="1:3" x14ac:dyDescent="0.3">
      <c r="A60" s="6" t="s">
        <v>226</v>
      </c>
      <c r="B60" s="1" t="s">
        <v>227</v>
      </c>
      <c r="C60" s="14" t="s">
        <v>783</v>
      </c>
    </row>
    <row r="61" spans="1:3" x14ac:dyDescent="0.3">
      <c r="A61" s="6" t="s">
        <v>358</v>
      </c>
      <c r="B61" s="1" t="s">
        <v>359</v>
      </c>
      <c r="C61" s="14" t="s">
        <v>784</v>
      </c>
    </row>
    <row r="62" spans="1:3" x14ac:dyDescent="0.3">
      <c r="A62" s="6" t="s">
        <v>685</v>
      </c>
      <c r="B62" s="1" t="s">
        <v>686</v>
      </c>
      <c r="C62" s="14" t="s">
        <v>785</v>
      </c>
    </row>
    <row r="63" spans="1:3" x14ac:dyDescent="0.3">
      <c r="A63" s="6" t="s">
        <v>489</v>
      </c>
      <c r="B63" s="1" t="s">
        <v>160</v>
      </c>
      <c r="C63" s="14" t="s">
        <v>786</v>
      </c>
    </row>
    <row r="64" spans="1:3" x14ac:dyDescent="0.3">
      <c r="A64" s="6" t="s">
        <v>283</v>
      </c>
      <c r="B64" s="1" t="s">
        <v>284</v>
      </c>
      <c r="C64" s="14" t="s">
        <v>787</v>
      </c>
    </row>
    <row r="65" spans="1:3" x14ac:dyDescent="0.3">
      <c r="A65" s="6" t="s">
        <v>285</v>
      </c>
      <c r="B65" s="1" t="s">
        <v>286</v>
      </c>
      <c r="C65" s="14" t="s">
        <v>788</v>
      </c>
    </row>
    <row r="66" spans="1:3" x14ac:dyDescent="0.3">
      <c r="A66" s="6" t="s">
        <v>355</v>
      </c>
      <c r="B66" s="1" t="s">
        <v>353</v>
      </c>
      <c r="C66" s="14" t="s">
        <v>789</v>
      </c>
    </row>
    <row r="67" spans="1:3" x14ac:dyDescent="0.3">
      <c r="A67" s="6" t="s">
        <v>458</v>
      </c>
      <c r="B67" s="1" t="s">
        <v>459</v>
      </c>
      <c r="C67" s="14" t="s">
        <v>790</v>
      </c>
    </row>
    <row r="68" spans="1:3" x14ac:dyDescent="0.3">
      <c r="A68" s="6" t="s">
        <v>687</v>
      </c>
      <c r="B68" s="1" t="s">
        <v>688</v>
      </c>
      <c r="C68" s="14" t="s">
        <v>791</v>
      </c>
    </row>
    <row r="69" spans="1:3" x14ac:dyDescent="0.3">
      <c r="A69" s="6" t="s">
        <v>275</v>
      </c>
      <c r="B69" s="1" t="s">
        <v>276</v>
      </c>
      <c r="C69" s="14" t="s">
        <v>792</v>
      </c>
    </row>
    <row r="70" spans="1:3" x14ac:dyDescent="0.3">
      <c r="A70" s="6" t="s">
        <v>40</v>
      </c>
      <c r="B70" s="1" t="s">
        <v>182</v>
      </c>
      <c r="C70" s="14" t="s">
        <v>42</v>
      </c>
    </row>
    <row r="71" spans="1:3" x14ac:dyDescent="0.3">
      <c r="A71" s="6" t="s">
        <v>501</v>
      </c>
      <c r="B71" s="1" t="s">
        <v>502</v>
      </c>
      <c r="C71" s="14" t="s">
        <v>793</v>
      </c>
    </row>
    <row r="72" spans="1:3" x14ac:dyDescent="0.3">
      <c r="A72" s="6" t="s">
        <v>21</v>
      </c>
      <c r="B72" s="1" t="s">
        <v>497</v>
      </c>
      <c r="C72" s="14" t="s">
        <v>794</v>
      </c>
    </row>
    <row r="73" spans="1:3" x14ac:dyDescent="0.3">
      <c r="A73" s="6" t="s">
        <v>20</v>
      </c>
      <c r="B73" s="1" t="s">
        <v>397</v>
      </c>
      <c r="C73" s="14" t="s">
        <v>795</v>
      </c>
    </row>
    <row r="74" spans="1:3" x14ac:dyDescent="0.3">
      <c r="A74" s="6" t="s">
        <v>180</v>
      </c>
      <c r="B74" s="1" t="s">
        <v>181</v>
      </c>
      <c r="C74" s="14" t="s">
        <v>796</v>
      </c>
    </row>
    <row r="75" spans="1:3" x14ac:dyDescent="0.3">
      <c r="A75" s="6" t="s">
        <v>408</v>
      </c>
      <c r="B75" s="1" t="s">
        <v>409</v>
      </c>
      <c r="C75" s="14" t="s">
        <v>45</v>
      </c>
    </row>
    <row r="76" spans="1:3" x14ac:dyDescent="0.3">
      <c r="A76" s="6" t="s">
        <v>54</v>
      </c>
      <c r="B76" s="1" t="s">
        <v>414</v>
      </c>
      <c r="C76" s="14" t="s">
        <v>56</v>
      </c>
    </row>
    <row r="77" spans="1:3" x14ac:dyDescent="0.3">
      <c r="A77" s="6" t="s">
        <v>532</v>
      </c>
      <c r="B77" s="1" t="s">
        <v>533</v>
      </c>
      <c r="C77" s="14" t="s">
        <v>797</v>
      </c>
    </row>
    <row r="78" spans="1:3" x14ac:dyDescent="0.3">
      <c r="A78" s="6" t="s">
        <v>360</v>
      </c>
      <c r="B78" s="1" t="s">
        <v>361</v>
      </c>
      <c r="C78" s="14" t="s">
        <v>798</v>
      </c>
    </row>
    <row r="79" spans="1:3" x14ac:dyDescent="0.3">
      <c r="A79" s="6" t="s">
        <v>178</v>
      </c>
      <c r="B79" s="1" t="s">
        <v>179</v>
      </c>
      <c r="C79" s="14" t="s">
        <v>799</v>
      </c>
    </row>
    <row r="80" spans="1:3" x14ac:dyDescent="0.3">
      <c r="A80" s="6" t="s">
        <v>689</v>
      </c>
      <c r="B80" s="1" t="s">
        <v>177</v>
      </c>
      <c r="C80" s="14" t="s">
        <v>800</v>
      </c>
    </row>
    <row r="81" spans="1:3" x14ac:dyDescent="0.3">
      <c r="A81" s="6" t="s">
        <v>452</v>
      </c>
      <c r="B81" s="1" t="s">
        <v>453</v>
      </c>
      <c r="C81" s="14" t="s">
        <v>801</v>
      </c>
    </row>
    <row r="82" spans="1:3" x14ac:dyDescent="0.3">
      <c r="A82" s="6" t="s">
        <v>169</v>
      </c>
      <c r="B82" s="1" t="s">
        <v>170</v>
      </c>
      <c r="C82" s="14" t="s">
        <v>802</v>
      </c>
    </row>
    <row r="83" spans="1:3" x14ac:dyDescent="0.3">
      <c r="A83" s="6" t="s">
        <v>315</v>
      </c>
      <c r="B83" s="1" t="s">
        <v>316</v>
      </c>
      <c r="C83" s="14" t="s">
        <v>803</v>
      </c>
    </row>
    <row r="84" spans="1:3" x14ac:dyDescent="0.3">
      <c r="A84" s="6" t="s">
        <v>415</v>
      </c>
      <c r="B84" s="1" t="s">
        <v>416</v>
      </c>
      <c r="C84" s="14" t="s">
        <v>804</v>
      </c>
    </row>
    <row r="85" spans="1:3" x14ac:dyDescent="0.3">
      <c r="A85" s="6" t="s">
        <v>690</v>
      </c>
      <c r="B85" s="1" t="s">
        <v>691</v>
      </c>
      <c r="C85" s="14" t="s">
        <v>805</v>
      </c>
    </row>
    <row r="86" spans="1:3" x14ac:dyDescent="0.3">
      <c r="A86" s="6" t="s">
        <v>692</v>
      </c>
      <c r="B86" s="1" t="s">
        <v>693</v>
      </c>
      <c r="C86" s="14" t="s">
        <v>806</v>
      </c>
    </row>
    <row r="87" spans="1:3" x14ac:dyDescent="0.3">
      <c r="A87" s="6" t="s">
        <v>48</v>
      </c>
      <c r="B87" s="1" t="s">
        <v>407</v>
      </c>
      <c r="C87" s="14" t="s">
        <v>49</v>
      </c>
    </row>
    <row r="88" spans="1:3" x14ac:dyDescent="0.3">
      <c r="A88" s="6" t="s">
        <v>412</v>
      </c>
      <c r="B88" s="1" t="s">
        <v>413</v>
      </c>
      <c r="C88" s="14" t="s">
        <v>807</v>
      </c>
    </row>
    <row r="89" spans="1:3" x14ac:dyDescent="0.3">
      <c r="A89" s="6" t="s">
        <v>694</v>
      </c>
      <c r="B89" s="1" t="s">
        <v>695</v>
      </c>
      <c r="C89" s="14" t="s">
        <v>808</v>
      </c>
    </row>
    <row r="90" spans="1:3" x14ac:dyDescent="0.3">
      <c r="A90" s="6" t="s">
        <v>440</v>
      </c>
      <c r="B90" s="1" t="s">
        <v>627</v>
      </c>
      <c r="C90" s="14" t="s">
        <v>809</v>
      </c>
    </row>
    <row r="91" spans="1:3" x14ac:dyDescent="0.3">
      <c r="A91" s="6" t="s">
        <v>102</v>
      </c>
      <c r="B91" s="1" t="s">
        <v>341</v>
      </c>
      <c r="C91" s="14" t="s">
        <v>103</v>
      </c>
    </row>
    <row r="92" spans="1:3" x14ac:dyDescent="0.3">
      <c r="A92" s="6" t="s">
        <v>433</v>
      </c>
      <c r="B92" s="1" t="s">
        <v>434</v>
      </c>
      <c r="C92" s="14" t="s">
        <v>810</v>
      </c>
    </row>
    <row r="93" spans="1:3" x14ac:dyDescent="0.3">
      <c r="A93" s="6" t="s">
        <v>155</v>
      </c>
      <c r="B93" s="1" t="s">
        <v>156</v>
      </c>
      <c r="C93" s="14" t="s">
        <v>811</v>
      </c>
    </row>
    <row r="94" spans="1:3" x14ac:dyDescent="0.3">
      <c r="A94" s="6" t="s">
        <v>213</v>
      </c>
      <c r="B94" s="1" t="s">
        <v>214</v>
      </c>
      <c r="C94" s="14" t="s">
        <v>812</v>
      </c>
    </row>
    <row r="95" spans="1:3" x14ac:dyDescent="0.3">
      <c r="A95" s="6" t="s">
        <v>24</v>
      </c>
      <c r="B95" s="1" t="s">
        <v>614</v>
      </c>
      <c r="C95" s="14" t="s">
        <v>26</v>
      </c>
    </row>
    <row r="96" spans="1:3" x14ac:dyDescent="0.3">
      <c r="A96" s="6" t="s">
        <v>238</v>
      </c>
      <c r="B96" s="1" t="s">
        <v>239</v>
      </c>
      <c r="C96" s="14" t="s">
        <v>813</v>
      </c>
    </row>
    <row r="97" spans="1:3" x14ac:dyDescent="0.3">
      <c r="A97" s="6" t="s">
        <v>382</v>
      </c>
      <c r="B97" s="1" t="s">
        <v>383</v>
      </c>
      <c r="C97" s="14" t="s">
        <v>814</v>
      </c>
    </row>
    <row r="98" spans="1:3" x14ac:dyDescent="0.3">
      <c r="A98" s="6" t="s">
        <v>450</v>
      </c>
      <c r="B98" s="1" t="s">
        <v>451</v>
      </c>
      <c r="C98" s="14" t="s">
        <v>57</v>
      </c>
    </row>
    <row r="99" spans="1:3" x14ac:dyDescent="0.3">
      <c r="A99" s="6" t="s">
        <v>410</v>
      </c>
      <c r="B99" s="1" t="s">
        <v>411</v>
      </c>
      <c r="C99" s="14" t="s">
        <v>815</v>
      </c>
    </row>
    <row r="100" spans="1:3" x14ac:dyDescent="0.3">
      <c r="A100" s="6" t="s">
        <v>643</v>
      </c>
      <c r="B100" s="1" t="s">
        <v>644</v>
      </c>
      <c r="C100" s="14" t="s">
        <v>613</v>
      </c>
    </row>
    <row r="101" spans="1:3" x14ac:dyDescent="0.3">
      <c r="A101" s="6" t="s">
        <v>696</v>
      </c>
      <c r="B101" s="1" t="s">
        <v>697</v>
      </c>
      <c r="C101" s="14" t="s">
        <v>816</v>
      </c>
    </row>
    <row r="102" spans="1:3" x14ac:dyDescent="0.3">
      <c r="A102" s="6" t="s">
        <v>339</v>
      </c>
      <c r="B102" s="1" t="s">
        <v>340</v>
      </c>
      <c r="C102" s="14" t="s">
        <v>817</v>
      </c>
    </row>
    <row r="103" spans="1:3" x14ac:dyDescent="0.3">
      <c r="A103" s="6" t="s">
        <v>534</v>
      </c>
      <c r="B103" s="1" t="s">
        <v>535</v>
      </c>
      <c r="C103" s="14" t="s">
        <v>818</v>
      </c>
    </row>
    <row r="104" spans="1:3" x14ac:dyDescent="0.3">
      <c r="A104" s="6" t="s">
        <v>307</v>
      </c>
      <c r="B104" s="1" t="s">
        <v>308</v>
      </c>
      <c r="C104" s="14" t="s">
        <v>819</v>
      </c>
    </row>
    <row r="105" spans="1:3" x14ac:dyDescent="0.3">
      <c r="A105" s="6" t="s">
        <v>526</v>
      </c>
      <c r="B105" s="1" t="s">
        <v>527</v>
      </c>
      <c r="C105" s="14" t="s">
        <v>820</v>
      </c>
    </row>
    <row r="106" spans="1:3" x14ac:dyDescent="0.3">
      <c r="A106" s="6" t="s">
        <v>524</v>
      </c>
      <c r="B106" s="1" t="s">
        <v>525</v>
      </c>
      <c r="C106" s="14" t="s">
        <v>821</v>
      </c>
    </row>
    <row r="107" spans="1:3" x14ac:dyDescent="0.3">
      <c r="A107" s="6" t="s">
        <v>281</v>
      </c>
      <c r="B107" s="1" t="s">
        <v>282</v>
      </c>
      <c r="C107" s="14" t="s">
        <v>822</v>
      </c>
    </row>
    <row r="108" spans="1:3" x14ac:dyDescent="0.3">
      <c r="A108" s="6" t="s">
        <v>104</v>
      </c>
      <c r="B108" s="1" t="s">
        <v>240</v>
      </c>
      <c r="C108" s="14" t="s">
        <v>823</v>
      </c>
    </row>
    <row r="109" spans="1:3" x14ac:dyDescent="0.3">
      <c r="A109" s="6" t="s">
        <v>224</v>
      </c>
      <c r="B109" s="1" t="s">
        <v>225</v>
      </c>
      <c r="C109" s="14" t="s">
        <v>824</v>
      </c>
    </row>
    <row r="110" spans="1:3" x14ac:dyDescent="0.3">
      <c r="A110" s="6" t="s">
        <v>257</v>
      </c>
      <c r="B110" s="1" t="s">
        <v>258</v>
      </c>
      <c r="C110" s="14" t="s">
        <v>825</v>
      </c>
    </row>
    <row r="111" spans="1:3" x14ac:dyDescent="0.3">
      <c r="A111" s="6" t="s">
        <v>46</v>
      </c>
      <c r="B111" s="1" t="s">
        <v>175</v>
      </c>
      <c r="C111" s="14" t="s">
        <v>47</v>
      </c>
    </row>
    <row r="112" spans="1:3" x14ac:dyDescent="0.3">
      <c r="A112" s="6" t="s">
        <v>698</v>
      </c>
      <c r="B112" s="1" t="s">
        <v>699</v>
      </c>
      <c r="C112" s="14" t="s">
        <v>826</v>
      </c>
    </row>
    <row r="113" spans="1:3" x14ac:dyDescent="0.3">
      <c r="A113" s="6" t="s">
        <v>259</v>
      </c>
      <c r="B113" s="1" t="s">
        <v>260</v>
      </c>
      <c r="C113" s="14" t="s">
        <v>827</v>
      </c>
    </row>
    <row r="114" spans="1:3" x14ac:dyDescent="0.3">
      <c r="A114" s="6" t="s">
        <v>290</v>
      </c>
      <c r="B114" s="1" t="s">
        <v>289</v>
      </c>
      <c r="C114" s="14" t="s">
        <v>828</v>
      </c>
    </row>
    <row r="115" spans="1:3" x14ac:dyDescent="0.3">
      <c r="A115" s="6" t="s">
        <v>305</v>
      </c>
      <c r="B115" s="1" t="s">
        <v>306</v>
      </c>
      <c r="C115" s="14" t="s">
        <v>829</v>
      </c>
    </row>
    <row r="116" spans="1:3" x14ac:dyDescent="0.3">
      <c r="A116" s="6" t="s">
        <v>185</v>
      </c>
      <c r="B116" s="1" t="s">
        <v>186</v>
      </c>
      <c r="C116" s="14" t="s">
        <v>830</v>
      </c>
    </row>
    <row r="117" spans="1:3" x14ac:dyDescent="0.3">
      <c r="A117" s="6" t="s">
        <v>479</v>
      </c>
      <c r="B117" s="1" t="s">
        <v>480</v>
      </c>
      <c r="C117" s="14" t="s">
        <v>831</v>
      </c>
    </row>
    <row r="118" spans="1:3" x14ac:dyDescent="0.3">
      <c r="A118" s="6" t="s">
        <v>374</v>
      </c>
      <c r="B118" s="1" t="s">
        <v>375</v>
      </c>
      <c r="C118" s="14" t="s">
        <v>832</v>
      </c>
    </row>
    <row r="119" spans="1:3" x14ac:dyDescent="0.3">
      <c r="A119" s="6" t="s">
        <v>265</v>
      </c>
      <c r="B119" s="1" t="s">
        <v>266</v>
      </c>
      <c r="C119" s="14" t="s">
        <v>833</v>
      </c>
    </row>
    <row r="120" spans="1:3" x14ac:dyDescent="0.3">
      <c r="A120" s="6" t="s">
        <v>291</v>
      </c>
      <c r="B120" s="1" t="s">
        <v>292</v>
      </c>
      <c r="C120" s="14" t="s">
        <v>834</v>
      </c>
    </row>
    <row r="121" spans="1:3" x14ac:dyDescent="0.3">
      <c r="A121" s="6" t="s">
        <v>6</v>
      </c>
      <c r="B121" s="1" t="s">
        <v>337</v>
      </c>
      <c r="C121" s="14" t="s">
        <v>835</v>
      </c>
    </row>
    <row r="122" spans="1:3" x14ac:dyDescent="0.3">
      <c r="A122" s="6" t="s">
        <v>351</v>
      </c>
      <c r="B122" s="1" t="s">
        <v>352</v>
      </c>
      <c r="C122" s="14" t="s">
        <v>836</v>
      </c>
    </row>
    <row r="123" spans="1:3" x14ac:dyDescent="0.3">
      <c r="A123" s="6" t="s">
        <v>540</v>
      </c>
      <c r="B123" s="1" t="s">
        <v>541</v>
      </c>
      <c r="C123" s="14" t="s">
        <v>837</v>
      </c>
    </row>
    <row r="124" spans="1:3" x14ac:dyDescent="0.3">
      <c r="A124" s="6" t="s">
        <v>499</v>
      </c>
      <c r="B124" s="1" t="s">
        <v>500</v>
      </c>
      <c r="C124" s="14" t="s">
        <v>34</v>
      </c>
    </row>
    <row r="125" spans="1:3" x14ac:dyDescent="0.3">
      <c r="A125" s="6" t="s">
        <v>230</v>
      </c>
      <c r="B125" s="1" t="s">
        <v>231</v>
      </c>
      <c r="C125" s="14" t="s">
        <v>838</v>
      </c>
    </row>
    <row r="126" spans="1:3" x14ac:dyDescent="0.3">
      <c r="A126" s="6" t="s">
        <v>372</v>
      </c>
      <c r="B126" s="1" t="s">
        <v>373</v>
      </c>
      <c r="C126" s="14" t="s">
        <v>839</v>
      </c>
    </row>
    <row r="127" spans="1:3" x14ac:dyDescent="0.3">
      <c r="A127" s="6" t="s">
        <v>454</v>
      </c>
      <c r="B127" s="1" t="s">
        <v>455</v>
      </c>
      <c r="C127" s="14" t="s">
        <v>840</v>
      </c>
    </row>
    <row r="128" spans="1:3" x14ac:dyDescent="0.3">
      <c r="A128" s="6" t="s">
        <v>27</v>
      </c>
      <c r="B128" s="1" t="s">
        <v>614</v>
      </c>
      <c r="C128" s="14" t="s">
        <v>28</v>
      </c>
    </row>
    <row r="129" spans="1:3" x14ac:dyDescent="0.3">
      <c r="A129" s="6" t="s">
        <v>29</v>
      </c>
      <c r="B129" s="1" t="s">
        <v>583</v>
      </c>
      <c r="C129" s="14" t="s">
        <v>30</v>
      </c>
    </row>
    <row r="130" spans="1:3" x14ac:dyDescent="0.3">
      <c r="A130" s="6" t="s">
        <v>516</v>
      </c>
      <c r="B130" s="1" t="s">
        <v>517</v>
      </c>
      <c r="C130" s="14" t="s">
        <v>841</v>
      </c>
    </row>
    <row r="131" spans="1:3" x14ac:dyDescent="0.3">
      <c r="A131" s="6" t="s">
        <v>518</v>
      </c>
      <c r="B131" s="1" t="s">
        <v>519</v>
      </c>
      <c r="C131" s="14" t="s">
        <v>842</v>
      </c>
    </row>
    <row r="132" spans="1:3" x14ac:dyDescent="0.3">
      <c r="A132" s="6" t="s">
        <v>520</v>
      </c>
      <c r="B132" s="1" t="s">
        <v>521</v>
      </c>
      <c r="C132" s="14" t="s">
        <v>843</v>
      </c>
    </row>
    <row r="133" spans="1:3" x14ac:dyDescent="0.3">
      <c r="A133" s="6" t="s">
        <v>108</v>
      </c>
      <c r="B133" s="1" t="s">
        <v>183</v>
      </c>
      <c r="C133" s="14" t="s">
        <v>844</v>
      </c>
    </row>
    <row r="134" spans="1:3" x14ac:dyDescent="0.3">
      <c r="A134" s="6" t="s">
        <v>298</v>
      </c>
      <c r="B134" s="1" t="s">
        <v>297</v>
      </c>
      <c r="C134" s="14" t="s">
        <v>845</v>
      </c>
    </row>
    <row r="135" spans="1:3" x14ac:dyDescent="0.3">
      <c r="A135" s="6" t="s">
        <v>14</v>
      </c>
      <c r="B135" s="1" t="s">
        <v>437</v>
      </c>
      <c r="C135" s="14" t="s">
        <v>15</v>
      </c>
    </row>
    <row r="136" spans="1:3" x14ac:dyDescent="0.3">
      <c r="A136" s="6" t="s">
        <v>700</v>
      </c>
      <c r="B136" s="1" t="s">
        <v>701</v>
      </c>
      <c r="C136" s="14" t="s">
        <v>846</v>
      </c>
    </row>
    <row r="137" spans="1:3" x14ac:dyDescent="0.3">
      <c r="A137" s="6" t="s">
        <v>402</v>
      </c>
      <c r="B137" s="1" t="s">
        <v>403</v>
      </c>
      <c r="C137" s="14" t="s">
        <v>70</v>
      </c>
    </row>
    <row r="138" spans="1:3" x14ac:dyDescent="0.3">
      <c r="A138" s="6" t="s">
        <v>349</v>
      </c>
      <c r="B138" s="1" t="s">
        <v>350</v>
      </c>
      <c r="C138" s="14" t="s">
        <v>847</v>
      </c>
    </row>
    <row r="139" spans="1:3" x14ac:dyDescent="0.3">
      <c r="A139" s="6" t="s">
        <v>271</v>
      </c>
      <c r="B139" s="1" t="s">
        <v>272</v>
      </c>
      <c r="C139" s="14" t="s">
        <v>848</v>
      </c>
    </row>
    <row r="140" spans="1:3" x14ac:dyDescent="0.3">
      <c r="A140" s="6" t="s">
        <v>93</v>
      </c>
      <c r="B140" s="1" t="s">
        <v>324</v>
      </c>
      <c r="C140" s="14" t="s">
        <v>849</v>
      </c>
    </row>
    <row r="141" spans="1:3" x14ac:dyDescent="0.3">
      <c r="A141" s="6" t="s">
        <v>495</v>
      </c>
      <c r="B141" s="1" t="s">
        <v>496</v>
      </c>
      <c r="C141" s="14" t="s">
        <v>850</v>
      </c>
    </row>
    <row r="142" spans="1:3" x14ac:dyDescent="0.3">
      <c r="A142" s="6" t="s">
        <v>52</v>
      </c>
      <c r="B142" s="1" t="s">
        <v>426</v>
      </c>
      <c r="C142" s="14" t="s">
        <v>53</v>
      </c>
    </row>
    <row r="143" spans="1:3" x14ac:dyDescent="0.3">
      <c r="A143" s="6" t="s">
        <v>11</v>
      </c>
      <c r="B143" s="1" t="s">
        <v>388</v>
      </c>
      <c r="C143" s="14" t="s">
        <v>851</v>
      </c>
    </row>
    <row r="144" spans="1:3" x14ac:dyDescent="0.3">
      <c r="A144" s="6" t="s">
        <v>522</v>
      </c>
      <c r="B144" s="1" t="s">
        <v>523</v>
      </c>
      <c r="C144" s="14" t="s">
        <v>852</v>
      </c>
    </row>
    <row r="145" spans="1:3" x14ac:dyDescent="0.3">
      <c r="A145" s="6" t="s">
        <v>62</v>
      </c>
      <c r="B145" s="1" t="s">
        <v>199</v>
      </c>
      <c r="C145" s="14" t="s">
        <v>63</v>
      </c>
    </row>
    <row r="146" spans="1:3" x14ac:dyDescent="0.3">
      <c r="A146" s="6" t="s">
        <v>10</v>
      </c>
      <c r="B146" s="1" t="s">
        <v>323</v>
      </c>
      <c r="C146" s="14" t="s">
        <v>853</v>
      </c>
    </row>
    <row r="147" spans="1:3" x14ac:dyDescent="0.3">
      <c r="A147" s="6" t="s">
        <v>200</v>
      </c>
      <c r="B147" s="1" t="s">
        <v>201</v>
      </c>
      <c r="C147" s="14" t="s">
        <v>854</v>
      </c>
    </row>
    <row r="148" spans="1:3" x14ac:dyDescent="0.3">
      <c r="A148" s="6" t="s">
        <v>60</v>
      </c>
      <c r="B148" s="1" t="s">
        <v>449</v>
      </c>
      <c r="C148" s="14" t="s">
        <v>61</v>
      </c>
    </row>
    <row r="149" spans="1:3" x14ac:dyDescent="0.3">
      <c r="A149" s="6" t="s">
        <v>702</v>
      </c>
      <c r="B149" s="1" t="s">
        <v>703</v>
      </c>
      <c r="C149" s="14" t="s">
        <v>855</v>
      </c>
    </row>
    <row r="150" spans="1:3" x14ac:dyDescent="0.3">
      <c r="A150" s="6" t="s">
        <v>58</v>
      </c>
      <c r="B150" s="1" t="s">
        <v>492</v>
      </c>
      <c r="C150" s="14" t="s">
        <v>59</v>
      </c>
    </row>
    <row r="151" spans="1:3" x14ac:dyDescent="0.3">
      <c r="A151" s="6" t="s">
        <v>66</v>
      </c>
      <c r="B151" s="1" t="s">
        <v>448</v>
      </c>
      <c r="C151" s="14" t="s">
        <v>67</v>
      </c>
    </row>
    <row r="152" spans="1:3" x14ac:dyDescent="0.3">
      <c r="A152" s="6" t="s">
        <v>389</v>
      </c>
      <c r="B152" s="1" t="s">
        <v>390</v>
      </c>
      <c r="C152" s="14" t="s">
        <v>856</v>
      </c>
    </row>
    <row r="153" spans="1:3" x14ac:dyDescent="0.3">
      <c r="A153" s="6" t="s">
        <v>704</v>
      </c>
      <c r="B153" s="1" t="s">
        <v>705</v>
      </c>
      <c r="C153" s="14" t="s">
        <v>857</v>
      </c>
    </row>
    <row r="154" spans="1:3" x14ac:dyDescent="0.3">
      <c r="A154" s="6" t="s">
        <v>22</v>
      </c>
      <c r="B154" s="1" t="s">
        <v>241</v>
      </c>
      <c r="C154" s="14" t="s">
        <v>858</v>
      </c>
    </row>
    <row r="155" spans="1:3" x14ac:dyDescent="0.3">
      <c r="A155" s="6" t="s">
        <v>211</v>
      </c>
      <c r="B155" s="1" t="s">
        <v>212</v>
      </c>
      <c r="C155" s="14" t="s">
        <v>859</v>
      </c>
    </row>
    <row r="156" spans="1:3" x14ac:dyDescent="0.3">
      <c r="A156" s="6" t="s">
        <v>261</v>
      </c>
      <c r="B156" s="1" t="s">
        <v>262</v>
      </c>
      <c r="C156" s="14" t="s">
        <v>860</v>
      </c>
    </row>
    <row r="157" spans="1:3" x14ac:dyDescent="0.3">
      <c r="A157" s="6" t="s">
        <v>514</v>
      </c>
      <c r="B157" s="1" t="s">
        <v>515</v>
      </c>
      <c r="C157" s="14" t="s">
        <v>861</v>
      </c>
    </row>
    <row r="158" spans="1:3" x14ac:dyDescent="0.3">
      <c r="A158" s="6" t="s">
        <v>18</v>
      </c>
      <c r="B158" s="1" t="s">
        <v>396</v>
      </c>
      <c r="C158" s="14" t="s">
        <v>19</v>
      </c>
    </row>
    <row r="159" spans="1:3" x14ac:dyDescent="0.3">
      <c r="A159" s="6" t="s">
        <v>706</v>
      </c>
      <c r="B159" s="1" t="s">
        <v>707</v>
      </c>
      <c r="C159" s="14" t="s">
        <v>862</v>
      </c>
    </row>
    <row r="160" spans="1:3" x14ac:dyDescent="0.3">
      <c r="A160" s="6" t="s">
        <v>76</v>
      </c>
      <c r="B160" s="1" t="s">
        <v>78</v>
      </c>
      <c r="C160" s="14" t="s">
        <v>77</v>
      </c>
    </row>
    <row r="161" spans="1:3" x14ac:dyDescent="0.3">
      <c r="A161" s="6" t="s">
        <v>708</v>
      </c>
      <c r="B161" s="1" t="s">
        <v>709</v>
      </c>
      <c r="C161" s="14" t="s">
        <v>863</v>
      </c>
    </row>
    <row r="162" spans="1:3" x14ac:dyDescent="0.3">
      <c r="A162" s="6" t="s">
        <v>73</v>
      </c>
      <c r="B162" s="1" t="s">
        <v>435</v>
      </c>
      <c r="C162" s="14" t="s">
        <v>864</v>
      </c>
    </row>
    <row r="163" spans="1:3" x14ac:dyDescent="0.3">
      <c r="A163" s="6" t="s">
        <v>431</v>
      </c>
      <c r="B163" s="1" t="s">
        <v>432</v>
      </c>
      <c r="C163" s="14" t="s">
        <v>865</v>
      </c>
    </row>
    <row r="164" spans="1:3" x14ac:dyDescent="0.3">
      <c r="A164" s="6" t="s">
        <v>338</v>
      </c>
      <c r="B164" s="1" t="s">
        <v>319</v>
      </c>
      <c r="C164" s="14" t="s">
        <v>866</v>
      </c>
    </row>
    <row r="165" spans="1:3" x14ac:dyDescent="0.3">
      <c r="A165" s="6" t="s">
        <v>376</v>
      </c>
      <c r="B165" s="1" t="s">
        <v>377</v>
      </c>
      <c r="C165" s="14" t="s">
        <v>867</v>
      </c>
    </row>
    <row r="166" spans="1:3" x14ac:dyDescent="0.3">
      <c r="A166" s="6" t="s">
        <v>579</v>
      </c>
      <c r="B166" s="1" t="s">
        <v>580</v>
      </c>
      <c r="C166" s="14" t="s">
        <v>868</v>
      </c>
    </row>
    <row r="167" spans="1:3" x14ac:dyDescent="0.3">
      <c r="A167" s="6" t="s">
        <v>273</v>
      </c>
      <c r="B167" s="1" t="s">
        <v>274</v>
      </c>
      <c r="C167" s="14" t="s">
        <v>869</v>
      </c>
    </row>
    <row r="168" spans="1:3" x14ac:dyDescent="0.3">
      <c r="A168" s="6" t="s">
        <v>378</v>
      </c>
      <c r="B168" s="1" t="s">
        <v>379</v>
      </c>
      <c r="C168" s="14" t="s">
        <v>870</v>
      </c>
    </row>
    <row r="169" spans="1:3" x14ac:dyDescent="0.3">
      <c r="A169" s="6" t="s">
        <v>710</v>
      </c>
      <c r="B169" s="1" t="s">
        <v>711</v>
      </c>
      <c r="C169" s="14" t="s">
        <v>871</v>
      </c>
    </row>
    <row r="170" spans="1:3" x14ac:dyDescent="0.3">
      <c r="A170" s="6" t="s">
        <v>8</v>
      </c>
      <c r="B170" s="1" t="s">
        <v>321</v>
      </c>
      <c r="C170" s="14" t="s">
        <v>872</v>
      </c>
    </row>
    <row r="171" spans="1:3" x14ac:dyDescent="0.3">
      <c r="A171" s="6" t="s">
        <v>98</v>
      </c>
      <c r="B171" s="1" t="s">
        <v>423</v>
      </c>
      <c r="C171" s="14" t="s">
        <v>99</v>
      </c>
    </row>
    <row r="172" spans="1:3" x14ac:dyDescent="0.3">
      <c r="A172" s="6" t="s">
        <v>712</v>
      </c>
      <c r="B172" s="1" t="s">
        <v>713</v>
      </c>
      <c r="C172" s="14" t="s">
        <v>873</v>
      </c>
    </row>
    <row r="173" spans="1:3" x14ac:dyDescent="0.3">
      <c r="A173" s="6" t="s">
        <v>400</v>
      </c>
      <c r="B173" s="1" t="s">
        <v>401</v>
      </c>
      <c r="C173" s="14" t="s">
        <v>874</v>
      </c>
    </row>
    <row r="174" spans="1:3" x14ac:dyDescent="0.3">
      <c r="A174" s="6" t="s">
        <v>482</v>
      </c>
      <c r="B174" s="1" t="s">
        <v>302</v>
      </c>
      <c r="C174" s="14" t="s">
        <v>875</v>
      </c>
    </row>
    <row r="175" spans="1:3" x14ac:dyDescent="0.3">
      <c r="A175" s="6" t="s">
        <v>714</v>
      </c>
      <c r="B175" s="1" t="s">
        <v>715</v>
      </c>
      <c r="C175" s="14" t="s">
        <v>876</v>
      </c>
    </row>
    <row r="176" spans="1:3" x14ac:dyDescent="0.3">
      <c r="A176" s="6" t="s">
        <v>89</v>
      </c>
      <c r="B176" s="1" t="s">
        <v>325</v>
      </c>
      <c r="C176" s="14" t="s">
        <v>877</v>
      </c>
    </row>
    <row r="177" spans="1:3" x14ac:dyDescent="0.3">
      <c r="A177" s="6" t="s">
        <v>68</v>
      </c>
      <c r="B177" s="1" t="s">
        <v>404</v>
      </c>
      <c r="C177" s="14" t="s">
        <v>69</v>
      </c>
    </row>
    <row r="178" spans="1:3" x14ac:dyDescent="0.3">
      <c r="A178" s="6" t="s">
        <v>209</v>
      </c>
      <c r="B178" s="1" t="s">
        <v>210</v>
      </c>
      <c r="C178" s="14" t="s">
        <v>878</v>
      </c>
    </row>
    <row r="179" spans="1:3" x14ac:dyDescent="0.3">
      <c r="A179" s="6" t="s">
        <v>31</v>
      </c>
      <c r="B179" s="1" t="s">
        <v>584</v>
      </c>
      <c r="C179" s="14" t="s">
        <v>32</v>
      </c>
    </row>
    <row r="180" spans="1:3" x14ac:dyDescent="0.3">
      <c r="A180" s="6" t="s">
        <v>581</v>
      </c>
      <c r="B180" s="1" t="s">
        <v>582</v>
      </c>
      <c r="C180" s="14" t="s">
        <v>879</v>
      </c>
    </row>
    <row r="181" spans="1:3" x14ac:dyDescent="0.3">
      <c r="A181" s="6" t="s">
        <v>716</v>
      </c>
      <c r="B181" s="1" t="s">
        <v>717</v>
      </c>
      <c r="C181" s="14" t="s">
        <v>880</v>
      </c>
    </row>
    <row r="182" spans="1:3" x14ac:dyDescent="0.3">
      <c r="A182" s="6" t="s">
        <v>718</v>
      </c>
      <c r="B182" s="1" t="s">
        <v>289</v>
      </c>
      <c r="C182" s="14" t="s">
        <v>828</v>
      </c>
    </row>
    <row r="183" spans="1:3" x14ac:dyDescent="0.3">
      <c r="A183" s="6" t="s">
        <v>719</v>
      </c>
      <c r="B183" s="1" t="s">
        <v>720</v>
      </c>
      <c r="C183" s="14" t="s">
        <v>881</v>
      </c>
    </row>
    <row r="184" spans="1:3" x14ac:dyDescent="0.3">
      <c r="A184" s="6" t="s">
        <v>86</v>
      </c>
      <c r="B184" s="1" t="s">
        <v>327</v>
      </c>
      <c r="C184" s="14" t="s">
        <v>882</v>
      </c>
    </row>
    <row r="185" spans="1:3" x14ac:dyDescent="0.3">
      <c r="A185" s="6" t="s">
        <v>721</v>
      </c>
      <c r="B185" s="1" t="s">
        <v>722</v>
      </c>
      <c r="C185" s="14" t="s">
        <v>883</v>
      </c>
    </row>
    <row r="186" spans="1:3" x14ac:dyDescent="0.3">
      <c r="A186" s="6" t="s">
        <v>91</v>
      </c>
      <c r="B186" s="1" t="s">
        <v>326</v>
      </c>
      <c r="C186" s="14" t="s">
        <v>92</v>
      </c>
    </row>
    <row r="187" spans="1:3" x14ac:dyDescent="0.3">
      <c r="A187" s="6" t="s">
        <v>279</v>
      </c>
      <c r="B187" s="1" t="s">
        <v>280</v>
      </c>
      <c r="C187" s="14" t="s">
        <v>884</v>
      </c>
    </row>
    <row r="188" spans="1:3" x14ac:dyDescent="0.3">
      <c r="A188" s="6" t="s">
        <v>723</v>
      </c>
      <c r="B188" s="1" t="s">
        <v>724</v>
      </c>
      <c r="C188" s="14" t="s">
        <v>885</v>
      </c>
    </row>
    <row r="189" spans="1:3" x14ac:dyDescent="0.3">
      <c r="A189" s="6" t="s">
        <v>725</v>
      </c>
      <c r="B189" s="1" t="s">
        <v>726</v>
      </c>
      <c r="C189" s="14" t="s">
        <v>886</v>
      </c>
    </row>
    <row r="190" spans="1:3" x14ac:dyDescent="0.3">
      <c r="A190" s="6" t="s">
        <v>727</v>
      </c>
      <c r="B190" s="1" t="s">
        <v>728</v>
      </c>
      <c r="C190" s="14" t="s">
        <v>887</v>
      </c>
    </row>
    <row r="191" spans="1:3" x14ac:dyDescent="0.3">
      <c r="A191" s="6" t="s">
        <v>277</v>
      </c>
      <c r="B191" s="1" t="s">
        <v>278</v>
      </c>
      <c r="C191" s="14" t="s">
        <v>888</v>
      </c>
    </row>
    <row r="192" spans="1:3" x14ac:dyDescent="0.3">
      <c r="A192" s="6" t="s">
        <v>729</v>
      </c>
      <c r="B192" s="1" t="s">
        <v>208</v>
      </c>
      <c r="C192" s="14" t="s">
        <v>889</v>
      </c>
    </row>
    <row r="193" spans="1:3" x14ac:dyDescent="0.3">
      <c r="A193" s="6" t="s">
        <v>730</v>
      </c>
      <c r="B193" s="1" t="s">
        <v>726</v>
      </c>
      <c r="C193" s="14" t="s">
        <v>890</v>
      </c>
    </row>
    <row r="194" spans="1:3" x14ac:dyDescent="0.3">
      <c r="A194" s="6" t="s">
        <v>296</v>
      </c>
      <c r="B194" s="1" t="s">
        <v>297</v>
      </c>
      <c r="C194" s="14" t="s">
        <v>845</v>
      </c>
    </row>
    <row r="195" spans="1:3" x14ac:dyDescent="0.3">
      <c r="A195" s="6" t="s">
        <v>506</v>
      </c>
      <c r="B195" s="1" t="s">
        <v>507</v>
      </c>
      <c r="C195" s="14" t="s">
        <v>891</v>
      </c>
    </row>
    <row r="196" spans="1:3" x14ac:dyDescent="0.3">
      <c r="A196" s="6" t="s">
        <v>465</v>
      </c>
      <c r="B196" s="1" t="s">
        <v>466</v>
      </c>
      <c r="C196" s="14" t="s">
        <v>892</v>
      </c>
    </row>
    <row r="197" spans="1:3" x14ac:dyDescent="0.3">
      <c r="A197" s="1" t="s">
        <v>299</v>
      </c>
      <c r="B197" s="1" t="s">
        <v>300</v>
      </c>
      <c r="C197" s="14">
        <v>0</v>
      </c>
    </row>
    <row r="198" spans="1:3" x14ac:dyDescent="0.3">
      <c r="A198" s="6" t="s">
        <v>386</v>
      </c>
      <c r="B198" s="1" t="s">
        <v>387</v>
      </c>
      <c r="C198" s="14">
        <v>0</v>
      </c>
    </row>
    <row r="199" spans="1:3" x14ac:dyDescent="0.3">
      <c r="A199" s="6" t="s">
        <v>444</v>
      </c>
      <c r="B199" s="1" t="s">
        <v>629</v>
      </c>
      <c r="C199" s="14">
        <v>0</v>
      </c>
    </row>
    <row r="200" spans="1:3" x14ac:dyDescent="0.3">
      <c r="A200" s="6" t="s">
        <v>660</v>
      </c>
      <c r="B200" s="1" t="s">
        <v>661</v>
      </c>
      <c r="C200" s="14" t="s">
        <v>613</v>
      </c>
    </row>
    <row r="201" spans="1:3" x14ac:dyDescent="0.3">
      <c r="A201" s="6" t="s">
        <v>157</v>
      </c>
      <c r="B201" s="1" t="s">
        <v>158</v>
      </c>
      <c r="C201" s="14" t="s">
        <v>613</v>
      </c>
    </row>
    <row r="202" spans="1:3" x14ac:dyDescent="0.3">
      <c r="A202" s="6" t="s">
        <v>159</v>
      </c>
      <c r="B202" s="1" t="s">
        <v>160</v>
      </c>
      <c r="C202" s="14" t="s">
        <v>613</v>
      </c>
    </row>
    <row r="203" spans="1:3" x14ac:dyDescent="0.3">
      <c r="A203" s="6" t="s">
        <v>171</v>
      </c>
      <c r="B203" s="1" t="s">
        <v>172</v>
      </c>
      <c r="C203" s="14" t="s">
        <v>613</v>
      </c>
    </row>
    <row r="204" spans="1:3" x14ac:dyDescent="0.3">
      <c r="A204" s="6" t="s">
        <v>173</v>
      </c>
      <c r="B204" s="1" t="s">
        <v>174</v>
      </c>
      <c r="C204" s="14" t="s">
        <v>613</v>
      </c>
    </row>
    <row r="205" spans="1:3" x14ac:dyDescent="0.3">
      <c r="A205" s="6" t="s">
        <v>194</v>
      </c>
      <c r="B205" s="1" t="s">
        <v>195</v>
      </c>
      <c r="C205" s="14" t="s">
        <v>613</v>
      </c>
    </row>
    <row r="206" spans="1:3" x14ac:dyDescent="0.3">
      <c r="A206" s="6" t="s">
        <v>615</v>
      </c>
      <c r="B206" s="1" t="s">
        <v>196</v>
      </c>
      <c r="C206" s="14" t="s">
        <v>613</v>
      </c>
    </row>
    <row r="207" spans="1:3" x14ac:dyDescent="0.3">
      <c r="A207" s="6" t="s">
        <v>616</v>
      </c>
      <c r="B207" s="1" t="s">
        <v>196</v>
      </c>
      <c r="C207" s="14" t="s">
        <v>613</v>
      </c>
    </row>
    <row r="208" spans="1:3" x14ac:dyDescent="0.3">
      <c r="A208" s="6" t="s">
        <v>617</v>
      </c>
      <c r="B208" s="1" t="s">
        <v>618</v>
      </c>
      <c r="C208" s="14" t="s">
        <v>613</v>
      </c>
    </row>
    <row r="209" spans="1:3" x14ac:dyDescent="0.3">
      <c r="A209" s="6" t="s">
        <v>619</v>
      </c>
      <c r="B209" s="1" t="s">
        <v>618</v>
      </c>
      <c r="C209" s="14" t="s">
        <v>613</v>
      </c>
    </row>
    <row r="210" spans="1:3" x14ac:dyDescent="0.3">
      <c r="A210" s="6" t="s">
        <v>197</v>
      </c>
      <c r="B210" s="1" t="s">
        <v>198</v>
      </c>
      <c r="C210" s="14" t="s">
        <v>613</v>
      </c>
    </row>
    <row r="211" spans="1:3" x14ac:dyDescent="0.3">
      <c r="A211" s="6" t="s">
        <v>620</v>
      </c>
      <c r="B211" s="1" t="s">
        <v>621</v>
      </c>
      <c r="C211" s="14" t="s">
        <v>613</v>
      </c>
    </row>
    <row r="212" spans="1:3" x14ac:dyDescent="0.3">
      <c r="A212" s="6" t="s">
        <v>622</v>
      </c>
      <c r="B212" s="1" t="s">
        <v>623</v>
      </c>
      <c r="C212" s="14" t="s">
        <v>613</v>
      </c>
    </row>
    <row r="213" spans="1:3" x14ac:dyDescent="0.3">
      <c r="A213" s="6" t="s">
        <v>624</v>
      </c>
      <c r="B213" s="1" t="s">
        <v>625</v>
      </c>
      <c r="C213" s="14" t="s">
        <v>613</v>
      </c>
    </row>
    <row r="214" spans="1:3" x14ac:dyDescent="0.3">
      <c r="A214" s="6" t="s">
        <v>216</v>
      </c>
      <c r="B214" s="1" t="s">
        <v>215</v>
      </c>
      <c r="C214" s="14" t="s">
        <v>613</v>
      </c>
    </row>
    <row r="215" spans="1:3" x14ac:dyDescent="0.3">
      <c r="A215" s="6" t="s">
        <v>217</v>
      </c>
      <c r="B215" s="1" t="s">
        <v>215</v>
      </c>
      <c r="C215" s="14" t="s">
        <v>613</v>
      </c>
    </row>
    <row r="216" spans="1:3" x14ac:dyDescent="0.3">
      <c r="A216" s="6" t="s">
        <v>287</v>
      </c>
      <c r="B216" s="1" t="s">
        <v>288</v>
      </c>
      <c r="C216" s="14" t="s">
        <v>613</v>
      </c>
    </row>
    <row r="217" spans="1:3" x14ac:dyDescent="0.3">
      <c r="A217" s="6" t="s">
        <v>301</v>
      </c>
      <c r="B217" s="1" t="s">
        <v>302</v>
      </c>
      <c r="C217" s="14" t="s">
        <v>613</v>
      </c>
    </row>
    <row r="218" spans="1:3" x14ac:dyDescent="0.3">
      <c r="A218" s="6" t="s">
        <v>303</v>
      </c>
      <c r="B218" s="1" t="s">
        <v>304</v>
      </c>
      <c r="C218" s="14" t="s">
        <v>613</v>
      </c>
    </row>
    <row r="219" spans="1:3" x14ac:dyDescent="0.3">
      <c r="A219" s="6" t="s">
        <v>317</v>
      </c>
      <c r="B219" s="1" t="s">
        <v>206</v>
      </c>
      <c r="C219" s="14" t="s">
        <v>613</v>
      </c>
    </row>
    <row r="220" spans="1:3" x14ac:dyDescent="0.3">
      <c r="A220" s="6" t="s">
        <v>322</v>
      </c>
      <c r="B220" s="1" t="s">
        <v>323</v>
      </c>
      <c r="C220" s="14" t="s">
        <v>613</v>
      </c>
    </row>
    <row r="221" spans="1:3" x14ac:dyDescent="0.3">
      <c r="A221" s="6" t="s">
        <v>332</v>
      </c>
      <c r="B221" s="1" t="s">
        <v>333</v>
      </c>
      <c r="C221" s="14" t="s">
        <v>613</v>
      </c>
    </row>
    <row r="222" spans="1:3" x14ac:dyDescent="0.3">
      <c r="A222" s="6" t="s">
        <v>345</v>
      </c>
      <c r="B222" s="1" t="s">
        <v>346</v>
      </c>
      <c r="C222" s="14" t="s">
        <v>613</v>
      </c>
    </row>
    <row r="223" spans="1:3" x14ac:dyDescent="0.3">
      <c r="A223" s="6" t="s">
        <v>354</v>
      </c>
      <c r="B223" s="1" t="s">
        <v>353</v>
      </c>
      <c r="C223" s="14" t="s">
        <v>613</v>
      </c>
    </row>
    <row r="224" spans="1:3" x14ac:dyDescent="0.3">
      <c r="A224" s="6" t="s">
        <v>362</v>
      </c>
      <c r="B224" s="1" t="s">
        <v>363</v>
      </c>
      <c r="C224" s="14" t="s">
        <v>613</v>
      </c>
    </row>
    <row r="225" spans="1:3" x14ac:dyDescent="0.3">
      <c r="A225" s="6" t="s">
        <v>364</v>
      </c>
      <c r="B225" s="1" t="s">
        <v>365</v>
      </c>
      <c r="C225" s="14" t="s">
        <v>613</v>
      </c>
    </row>
    <row r="226" spans="1:3" x14ac:dyDescent="0.3">
      <c r="A226" s="6" t="s">
        <v>391</v>
      </c>
      <c r="B226" s="1" t="s">
        <v>392</v>
      </c>
      <c r="C226" s="14" t="s">
        <v>613</v>
      </c>
    </row>
    <row r="227" spans="1:3" x14ac:dyDescent="0.3">
      <c r="A227" s="6" t="s">
        <v>395</v>
      </c>
      <c r="B227" s="1" t="s">
        <v>626</v>
      </c>
      <c r="C227" s="14" t="s">
        <v>613</v>
      </c>
    </row>
    <row r="228" spans="1:3" x14ac:dyDescent="0.3">
      <c r="A228" s="6" t="s">
        <v>398</v>
      </c>
      <c r="B228" s="1" t="s">
        <v>399</v>
      </c>
      <c r="C228" s="14" t="s">
        <v>613</v>
      </c>
    </row>
    <row r="229" spans="1:3" x14ac:dyDescent="0.3">
      <c r="A229" s="6" t="s">
        <v>439</v>
      </c>
      <c r="B229" s="1" t="s">
        <v>627</v>
      </c>
      <c r="C229" s="14" t="s">
        <v>613</v>
      </c>
    </row>
    <row r="230" spans="1:3" x14ac:dyDescent="0.3">
      <c r="A230" s="6" t="s">
        <v>441</v>
      </c>
      <c r="B230" s="1" t="s">
        <v>627</v>
      </c>
      <c r="C230" s="14" t="s">
        <v>613</v>
      </c>
    </row>
    <row r="231" spans="1:3" x14ac:dyDescent="0.3">
      <c r="A231" s="6" t="s">
        <v>442</v>
      </c>
      <c r="B231" s="1" t="s">
        <v>628</v>
      </c>
      <c r="C231" s="14" t="s">
        <v>613</v>
      </c>
    </row>
    <row r="232" spans="1:3" x14ac:dyDescent="0.3">
      <c r="A232" s="6" t="s">
        <v>443</v>
      </c>
      <c r="B232" s="1" t="s">
        <v>628</v>
      </c>
      <c r="C232" s="14" t="s">
        <v>613</v>
      </c>
    </row>
    <row r="233" spans="1:3" x14ac:dyDescent="0.3">
      <c r="A233" s="6" t="s">
        <v>445</v>
      </c>
      <c r="B233" s="1" t="s">
        <v>630</v>
      </c>
      <c r="C233" s="14" t="s">
        <v>613</v>
      </c>
    </row>
    <row r="234" spans="1:3" x14ac:dyDescent="0.3">
      <c r="A234" s="6" t="s">
        <v>446</v>
      </c>
      <c r="B234" s="1" t="s">
        <v>631</v>
      </c>
      <c r="C234" s="14" t="s">
        <v>613</v>
      </c>
    </row>
    <row r="235" spans="1:3" x14ac:dyDescent="0.3">
      <c r="A235" s="6" t="s">
        <v>456</v>
      </c>
      <c r="B235" s="1" t="s">
        <v>457</v>
      </c>
      <c r="C235" s="14" t="s">
        <v>613</v>
      </c>
    </row>
    <row r="236" spans="1:3" x14ac:dyDescent="0.3">
      <c r="A236" s="6" t="s">
        <v>471</v>
      </c>
      <c r="B236" s="1" t="s">
        <v>472</v>
      </c>
      <c r="C236" s="14" t="s">
        <v>613</v>
      </c>
    </row>
    <row r="237" spans="1:3" x14ac:dyDescent="0.3">
      <c r="A237" s="6" t="s">
        <v>475</v>
      </c>
      <c r="B237" s="1" t="s">
        <v>476</v>
      </c>
      <c r="C237" s="14" t="s">
        <v>613</v>
      </c>
    </row>
    <row r="238" spans="1:3" x14ac:dyDescent="0.3">
      <c r="A238" s="6" t="s">
        <v>477</v>
      </c>
      <c r="B238" s="1" t="s">
        <v>478</v>
      </c>
      <c r="C238" s="14" t="s">
        <v>613</v>
      </c>
    </row>
    <row r="239" spans="1:3" x14ac:dyDescent="0.3">
      <c r="A239" s="6" t="s">
        <v>487</v>
      </c>
      <c r="B239" s="1" t="s">
        <v>488</v>
      </c>
      <c r="C239" s="14" t="s">
        <v>613</v>
      </c>
    </row>
    <row r="240" spans="1:3" x14ac:dyDescent="0.3">
      <c r="A240" s="6" t="s">
        <v>510</v>
      </c>
      <c r="B240" s="1" t="s">
        <v>511</v>
      </c>
      <c r="C240" s="14" t="s">
        <v>613</v>
      </c>
    </row>
    <row r="241" spans="1:3" x14ac:dyDescent="0.3">
      <c r="A241" s="6" t="s">
        <v>512</v>
      </c>
      <c r="B241" s="1" t="s">
        <v>513</v>
      </c>
      <c r="C241" s="14" t="s">
        <v>613</v>
      </c>
    </row>
    <row r="242" spans="1:3" x14ac:dyDescent="0.3">
      <c r="A242" s="6" t="s">
        <v>528</v>
      </c>
      <c r="B242" s="1" t="s">
        <v>529</v>
      </c>
      <c r="C242" s="14" t="s">
        <v>613</v>
      </c>
    </row>
    <row r="243" spans="1:3" x14ac:dyDescent="0.3">
      <c r="A243" s="6" t="s">
        <v>538</v>
      </c>
      <c r="B243" s="1" t="s">
        <v>539</v>
      </c>
      <c r="C243" s="14" t="s">
        <v>613</v>
      </c>
    </row>
    <row r="244" spans="1:3" x14ac:dyDescent="0.3">
      <c r="A244" s="6" t="s">
        <v>542</v>
      </c>
      <c r="B244" s="1" t="s">
        <v>543</v>
      </c>
      <c r="C244" s="14" t="s">
        <v>613</v>
      </c>
    </row>
    <row r="245" spans="1:3" x14ac:dyDescent="0.3">
      <c r="A245" s="6" t="s">
        <v>544</v>
      </c>
      <c r="B245" s="1" t="s">
        <v>545</v>
      </c>
      <c r="C245" s="14" t="s">
        <v>613</v>
      </c>
    </row>
    <row r="246" spans="1:3" x14ac:dyDescent="0.3">
      <c r="A246" s="6" t="s">
        <v>546</v>
      </c>
      <c r="B246" s="1" t="s">
        <v>547</v>
      </c>
      <c r="C246" s="14" t="s">
        <v>613</v>
      </c>
    </row>
    <row r="247" spans="1:3" x14ac:dyDescent="0.3">
      <c r="A247" s="6" t="s">
        <v>548</v>
      </c>
      <c r="B247" s="1" t="s">
        <v>418</v>
      </c>
      <c r="C247" s="14" t="s">
        <v>613</v>
      </c>
    </row>
    <row r="248" spans="1:3" x14ac:dyDescent="0.3">
      <c r="A248" s="6" t="s">
        <v>632</v>
      </c>
      <c r="B248" s="1" t="s">
        <v>633</v>
      </c>
      <c r="C248" s="14" t="s">
        <v>613</v>
      </c>
    </row>
    <row r="249" spans="1:3" x14ac:dyDescent="0.3">
      <c r="A249" s="6" t="s">
        <v>634</v>
      </c>
      <c r="B249" s="1" t="s">
        <v>635</v>
      </c>
      <c r="C249" s="14" t="s">
        <v>613</v>
      </c>
    </row>
    <row r="250" spans="1:3" x14ac:dyDescent="0.3">
      <c r="A250" s="6" t="s">
        <v>636</v>
      </c>
      <c r="B250" s="1" t="s">
        <v>637</v>
      </c>
      <c r="C250" s="14" t="s">
        <v>613</v>
      </c>
    </row>
    <row r="251" spans="1:3" x14ac:dyDescent="0.3">
      <c r="A251" s="6" t="s">
        <v>638</v>
      </c>
      <c r="B251" s="1" t="s">
        <v>639</v>
      </c>
      <c r="C251" s="14" t="s">
        <v>613</v>
      </c>
    </row>
    <row r="252" spans="1:3" x14ac:dyDescent="0.3">
      <c r="A252" s="6" t="s">
        <v>640</v>
      </c>
      <c r="B252" s="1" t="s">
        <v>641</v>
      </c>
      <c r="C252" s="14" t="s">
        <v>613</v>
      </c>
    </row>
    <row r="253" spans="1:3" x14ac:dyDescent="0.3">
      <c r="A253" s="6" t="s">
        <v>642</v>
      </c>
      <c r="B253" s="1" t="s">
        <v>393</v>
      </c>
      <c r="C253" s="14" t="s">
        <v>613</v>
      </c>
    </row>
    <row r="254" spans="1:3" x14ac:dyDescent="0.3">
      <c r="A254" s="6" t="s">
        <v>549</v>
      </c>
      <c r="B254" s="1" t="s">
        <v>550</v>
      </c>
      <c r="C254" s="14" t="s">
        <v>613</v>
      </c>
    </row>
    <row r="255" spans="1:3" x14ac:dyDescent="0.3">
      <c r="A255" s="6" t="s">
        <v>731</v>
      </c>
      <c r="B255" s="1" t="s">
        <v>732</v>
      </c>
      <c r="C255" s="14" t="s">
        <v>613</v>
      </c>
    </row>
    <row r="256" spans="1:3" x14ac:dyDescent="0.3">
      <c r="A256" s="6" t="s">
        <v>551</v>
      </c>
      <c r="B256" s="1" t="s">
        <v>552</v>
      </c>
      <c r="C256" s="14" t="s">
        <v>613</v>
      </c>
    </row>
    <row r="257" spans="1:3" x14ac:dyDescent="0.3">
      <c r="A257" s="6" t="s">
        <v>553</v>
      </c>
      <c r="B257" s="1" t="s">
        <v>554</v>
      </c>
      <c r="C257" s="14" t="s">
        <v>613</v>
      </c>
    </row>
    <row r="258" spans="1:3" x14ac:dyDescent="0.3">
      <c r="A258" s="6" t="s">
        <v>555</v>
      </c>
      <c r="B258" s="1" t="s">
        <v>556</v>
      </c>
      <c r="C258" s="14" t="s">
        <v>613</v>
      </c>
    </row>
    <row r="259" spans="1:3" x14ac:dyDescent="0.3">
      <c r="A259" s="6" t="s">
        <v>557</v>
      </c>
      <c r="B259" s="1" t="s">
        <v>558</v>
      </c>
      <c r="C259" s="14" t="s">
        <v>613</v>
      </c>
    </row>
    <row r="260" spans="1:3" x14ac:dyDescent="0.3">
      <c r="A260" s="6" t="s">
        <v>559</v>
      </c>
      <c r="B260" s="1" t="s">
        <v>560</v>
      </c>
      <c r="C260" s="14" t="s">
        <v>613</v>
      </c>
    </row>
    <row r="261" spans="1:3" x14ac:dyDescent="0.3">
      <c r="A261" s="6" t="s">
        <v>561</v>
      </c>
      <c r="B261" s="1" t="s">
        <v>562</v>
      </c>
      <c r="C261" s="14" t="s">
        <v>613</v>
      </c>
    </row>
    <row r="262" spans="1:3" x14ac:dyDescent="0.3">
      <c r="A262" s="6" t="s">
        <v>563</v>
      </c>
      <c r="B262" s="1" t="s">
        <v>564</v>
      </c>
      <c r="C262" s="14" t="s">
        <v>613</v>
      </c>
    </row>
    <row r="263" spans="1:3" x14ac:dyDescent="0.3">
      <c r="A263" s="6" t="s">
        <v>565</v>
      </c>
      <c r="B263" s="1" t="s">
        <v>566</v>
      </c>
      <c r="C263" s="14" t="s">
        <v>613</v>
      </c>
    </row>
    <row r="264" spans="1:3" x14ac:dyDescent="0.3">
      <c r="A264" s="6" t="s">
        <v>567</v>
      </c>
      <c r="B264" s="1" t="s">
        <v>568</v>
      </c>
      <c r="C264" s="14" t="s">
        <v>613</v>
      </c>
    </row>
    <row r="265" spans="1:3" x14ac:dyDescent="0.3">
      <c r="A265" s="6" t="s">
        <v>569</v>
      </c>
      <c r="B265" s="1" t="s">
        <v>357</v>
      </c>
      <c r="C265" s="14" t="s">
        <v>613</v>
      </c>
    </row>
    <row r="266" spans="1:3" x14ac:dyDescent="0.3">
      <c r="A266" s="6" t="s">
        <v>733</v>
      </c>
      <c r="B266" s="1" t="s">
        <v>184</v>
      </c>
      <c r="C266" s="14" t="s">
        <v>613</v>
      </c>
    </row>
    <row r="267" spans="1:3" x14ac:dyDescent="0.3">
      <c r="A267" s="6" t="s">
        <v>645</v>
      </c>
      <c r="B267" s="1" t="s">
        <v>646</v>
      </c>
      <c r="C267" s="14" t="s">
        <v>613</v>
      </c>
    </row>
    <row r="268" spans="1:3" x14ac:dyDescent="0.3">
      <c r="A268" s="6" t="s">
        <v>647</v>
      </c>
      <c r="B268" s="1" t="s">
        <v>648</v>
      </c>
      <c r="C268" s="14" t="s">
        <v>613</v>
      </c>
    </row>
    <row r="269" spans="1:3" x14ac:dyDescent="0.3">
      <c r="A269" s="6" t="s">
        <v>570</v>
      </c>
      <c r="B269" s="1" t="s">
        <v>649</v>
      </c>
      <c r="C269" s="14" t="s">
        <v>613</v>
      </c>
    </row>
    <row r="270" spans="1:3" x14ac:dyDescent="0.3">
      <c r="A270" s="6" t="s">
        <v>571</v>
      </c>
      <c r="B270" s="1" t="s">
        <v>650</v>
      </c>
      <c r="C270" s="14" t="s">
        <v>613</v>
      </c>
    </row>
    <row r="271" spans="1:3" x14ac:dyDescent="0.3">
      <c r="A271" s="6" t="s">
        <v>572</v>
      </c>
      <c r="B271" s="1" t="s">
        <v>651</v>
      </c>
      <c r="C271" s="14" t="s">
        <v>613</v>
      </c>
    </row>
    <row r="272" spans="1:3" x14ac:dyDescent="0.3">
      <c r="A272" s="6" t="s">
        <v>573</v>
      </c>
      <c r="B272" s="1" t="s">
        <v>652</v>
      </c>
      <c r="C272" s="14" t="s">
        <v>613</v>
      </c>
    </row>
    <row r="273" spans="1:3" x14ac:dyDescent="0.3">
      <c r="A273" s="6" t="s">
        <v>574</v>
      </c>
      <c r="B273" s="1" t="s">
        <v>653</v>
      </c>
      <c r="C273" s="14" t="s">
        <v>613</v>
      </c>
    </row>
    <row r="274" spans="1:3" x14ac:dyDescent="0.3">
      <c r="A274" s="6" t="s">
        <v>654</v>
      </c>
      <c r="B274" s="1" t="s">
        <v>655</v>
      </c>
      <c r="C274" s="14" t="s">
        <v>613</v>
      </c>
    </row>
    <row r="275" spans="1:3" x14ac:dyDescent="0.3">
      <c r="A275" s="6" t="s">
        <v>656</v>
      </c>
      <c r="B275" s="1" t="s">
        <v>657</v>
      </c>
      <c r="C275" s="14" t="s">
        <v>613</v>
      </c>
    </row>
    <row r="276" spans="1:3" x14ac:dyDescent="0.3">
      <c r="A276" s="6" t="s">
        <v>658</v>
      </c>
      <c r="B276" s="1" t="s">
        <v>659</v>
      </c>
      <c r="C276" s="14" t="s">
        <v>613</v>
      </c>
    </row>
    <row r="277" spans="1:3" x14ac:dyDescent="0.3">
      <c r="A277" s="6" t="s">
        <v>575</v>
      </c>
      <c r="B277" s="1" t="s">
        <v>576</v>
      </c>
      <c r="C277" s="14" t="s">
        <v>613</v>
      </c>
    </row>
    <row r="278" spans="1:3" x14ac:dyDescent="0.3">
      <c r="A278" s="6" t="s">
        <v>577</v>
      </c>
      <c r="B278" s="1" t="s">
        <v>578</v>
      </c>
      <c r="C278" s="14" t="s">
        <v>613</v>
      </c>
    </row>
    <row r="279" spans="1:3" x14ac:dyDescent="0.3">
      <c r="A279" s="6" t="s">
        <v>585</v>
      </c>
      <c r="B279" s="1" t="s">
        <v>586</v>
      </c>
      <c r="C279" s="14" t="s">
        <v>613</v>
      </c>
    </row>
    <row r="280" spans="1:3" x14ac:dyDescent="0.3">
      <c r="A280" s="6" t="s">
        <v>587</v>
      </c>
      <c r="B280" s="1" t="s">
        <v>588</v>
      </c>
      <c r="C280" s="14" t="s">
        <v>613</v>
      </c>
    </row>
    <row r="281" spans="1:3" x14ac:dyDescent="0.3">
      <c r="A281" s="6" t="s">
        <v>589</v>
      </c>
      <c r="B281" s="1" t="s">
        <v>590</v>
      </c>
      <c r="C281" s="14" t="s">
        <v>613</v>
      </c>
    </row>
    <row r="282" spans="1:3" x14ac:dyDescent="0.3">
      <c r="A282" s="1" t="s">
        <v>591</v>
      </c>
      <c r="B282" s="1" t="s">
        <v>592</v>
      </c>
      <c r="C282" s="14" t="s">
        <v>613</v>
      </c>
    </row>
    <row r="283" spans="1:3" x14ac:dyDescent="0.3">
      <c r="A283" s="1" t="s">
        <v>593</v>
      </c>
      <c r="B283" s="1" t="s">
        <v>594</v>
      </c>
      <c r="C283" s="14" t="s">
        <v>613</v>
      </c>
    </row>
    <row r="284" spans="1:3" x14ac:dyDescent="0.3">
      <c r="A284" s="1"/>
      <c r="C284" s="14" t="s">
        <v>613</v>
      </c>
    </row>
    <row r="285" spans="1:3" x14ac:dyDescent="0.3">
      <c r="A285" s="6" t="s">
        <v>236</v>
      </c>
      <c r="B285" s="1" t="s">
        <v>237</v>
      </c>
      <c r="C285" s="14" t="s">
        <v>893</v>
      </c>
    </row>
    <row r="286" spans="1:3" x14ac:dyDescent="0.3">
      <c r="A286" s="6" t="s">
        <v>313</v>
      </c>
      <c r="B286" s="1" t="s">
        <v>314</v>
      </c>
      <c r="C286" s="14" t="s">
        <v>894</v>
      </c>
    </row>
    <row r="287" spans="1:3" x14ac:dyDescent="0.3">
      <c r="A287" s="6" t="s">
        <v>330</v>
      </c>
      <c r="B287" s="1" t="s">
        <v>331</v>
      </c>
      <c r="C287" s="14" t="s">
        <v>895</v>
      </c>
    </row>
    <row r="288" spans="1:3" x14ac:dyDescent="0.3">
      <c r="A288" s="6" t="s">
        <v>328</v>
      </c>
      <c r="B288" s="1" t="s">
        <v>329</v>
      </c>
      <c r="C288" s="14" t="s">
        <v>896</v>
      </c>
    </row>
    <row r="289" spans="1:3" x14ac:dyDescent="0.3">
      <c r="A289" s="6" t="s">
        <v>662</v>
      </c>
      <c r="B289" s="1" t="s">
        <v>663</v>
      </c>
      <c r="C289" s="14" t="s">
        <v>897</v>
      </c>
    </row>
    <row r="290" spans="1:3" x14ac:dyDescent="0.3">
      <c r="A290" s="6" t="s">
        <v>384</v>
      </c>
      <c r="B290" s="1" t="s">
        <v>385</v>
      </c>
      <c r="C290" s="14" t="s">
        <v>898</v>
      </c>
    </row>
    <row r="291" spans="1:3" x14ac:dyDescent="0.3">
      <c r="A291" s="6" t="s">
        <v>368</v>
      </c>
      <c r="B291" s="1" t="s">
        <v>369</v>
      </c>
      <c r="C291" s="14" t="s">
        <v>899</v>
      </c>
    </row>
    <row r="292" spans="1:3" x14ac:dyDescent="0.3">
      <c r="A292" s="6" t="s">
        <v>256</v>
      </c>
      <c r="B292" s="1" t="s">
        <v>255</v>
      </c>
      <c r="C292" s="14" t="s">
        <v>900</v>
      </c>
    </row>
    <row r="293" spans="1:3" x14ac:dyDescent="0.3">
      <c r="A293" s="6" t="s">
        <v>335</v>
      </c>
      <c r="B293" s="1" t="s">
        <v>336</v>
      </c>
      <c r="C293" s="14" t="s">
        <v>901</v>
      </c>
    </row>
    <row r="294" spans="1:3" x14ac:dyDescent="0.3">
      <c r="A294" s="6" t="s">
        <v>366</v>
      </c>
      <c r="B294" s="1" t="s">
        <v>367</v>
      </c>
      <c r="C294" s="14" t="s">
        <v>902</v>
      </c>
    </row>
    <row r="295" spans="1:3" x14ac:dyDescent="0.3">
      <c r="A295" s="6" t="s">
        <v>462</v>
      </c>
      <c r="B295" s="1" t="s">
        <v>463</v>
      </c>
      <c r="C295" s="14" t="s">
        <v>903</v>
      </c>
    </row>
    <row r="296" spans="1:3" x14ac:dyDescent="0.3">
      <c r="A296" s="6" t="s">
        <v>218</v>
      </c>
      <c r="B296" s="1" t="s">
        <v>219</v>
      </c>
      <c r="C296" s="14" t="s">
        <v>904</v>
      </c>
    </row>
    <row r="297" spans="1:3" x14ac:dyDescent="0.3">
      <c r="A297" s="6" t="s">
        <v>469</v>
      </c>
      <c r="B297" s="1" t="s">
        <v>470</v>
      </c>
      <c r="C297" s="14" t="s">
        <v>905</v>
      </c>
    </row>
    <row r="298" spans="1:3" x14ac:dyDescent="0.3">
      <c r="A298" s="6" t="s">
        <v>50</v>
      </c>
      <c r="B298" s="1" t="s">
        <v>464</v>
      </c>
      <c r="C298" s="14" t="s">
        <v>51</v>
      </c>
    </row>
    <row r="299" spans="1:3" x14ac:dyDescent="0.3">
      <c r="A299" s="6" t="s">
        <v>424</v>
      </c>
      <c r="B299" s="1" t="s">
        <v>425</v>
      </c>
      <c r="C299" s="14" t="s">
        <v>906</v>
      </c>
    </row>
    <row r="300" spans="1:3" x14ac:dyDescent="0.3">
      <c r="A300" s="6" t="s">
        <v>370</v>
      </c>
      <c r="B300" s="1" t="s">
        <v>371</v>
      </c>
      <c r="C300" s="14" t="s">
        <v>907</v>
      </c>
    </row>
    <row r="301" spans="1:3" x14ac:dyDescent="0.3">
      <c r="A301" s="6" t="s">
        <v>248</v>
      </c>
      <c r="B301" s="1" t="s">
        <v>249</v>
      </c>
      <c r="C301" s="14" t="s">
        <v>908</v>
      </c>
    </row>
    <row r="302" spans="1:3" x14ac:dyDescent="0.3">
      <c r="A302" s="6" t="s">
        <v>167</v>
      </c>
      <c r="B302" s="1" t="s">
        <v>168</v>
      </c>
      <c r="C302" s="14" t="s">
        <v>909</v>
      </c>
    </row>
    <row r="303" spans="1:3" x14ac:dyDescent="0.3">
      <c r="A303" s="6" t="s">
        <v>163</v>
      </c>
      <c r="B303" s="1" t="s">
        <v>164</v>
      </c>
      <c r="C303" s="14" t="s">
        <v>910</v>
      </c>
    </row>
    <row r="304" spans="1:3" x14ac:dyDescent="0.3">
      <c r="A304" s="6" t="s">
        <v>165</v>
      </c>
      <c r="B304" s="1" t="s">
        <v>166</v>
      </c>
      <c r="C304" s="14" t="s">
        <v>911</v>
      </c>
    </row>
    <row r="305" spans="1:3" x14ac:dyDescent="0.3">
      <c r="A305" s="6" t="s">
        <v>269</v>
      </c>
      <c r="B305" s="1" t="s">
        <v>270</v>
      </c>
      <c r="C305" s="14" t="s">
        <v>912</v>
      </c>
    </row>
    <row r="306" spans="1:3" x14ac:dyDescent="0.3">
      <c r="A306" s="6" t="s">
        <v>405</v>
      </c>
      <c r="B306" s="1" t="s">
        <v>406</v>
      </c>
      <c r="C306" s="14" t="s">
        <v>913</v>
      </c>
    </row>
    <row r="307" spans="1:3" x14ac:dyDescent="0.3">
      <c r="A307" s="6" t="s">
        <v>207</v>
      </c>
      <c r="B307" s="1" t="s">
        <v>208</v>
      </c>
      <c r="C307" s="14" t="s">
        <v>914</v>
      </c>
    </row>
    <row r="308" spans="1:3" x14ac:dyDescent="0.3">
      <c r="A308" s="6" t="s">
        <v>81</v>
      </c>
      <c r="B308" s="1" t="s">
        <v>83</v>
      </c>
      <c r="C308" s="14" t="s">
        <v>82</v>
      </c>
    </row>
    <row r="309" spans="1:3" x14ac:dyDescent="0.3">
      <c r="A309" s="6" t="s">
        <v>311</v>
      </c>
      <c r="B309" s="1" t="s">
        <v>312</v>
      </c>
      <c r="C309" s="14" t="s">
        <v>915</v>
      </c>
    </row>
    <row r="310" spans="1:3" x14ac:dyDescent="0.3">
      <c r="A310" s="6" t="s">
        <v>320</v>
      </c>
      <c r="B310" s="1" t="s">
        <v>321</v>
      </c>
      <c r="C310" s="14" t="s">
        <v>916</v>
      </c>
    </row>
    <row r="311" spans="1:3" x14ac:dyDescent="0.3">
      <c r="A311" s="6" t="s">
        <v>380</v>
      </c>
      <c r="B311" s="1" t="s">
        <v>381</v>
      </c>
      <c r="C311" s="14" t="s">
        <v>917</v>
      </c>
    </row>
    <row r="312" spans="1:3" x14ac:dyDescent="0.3">
      <c r="A312" s="6" t="s">
        <v>267</v>
      </c>
      <c r="B312" s="1" t="s">
        <v>268</v>
      </c>
      <c r="C312" s="14" t="s">
        <v>918</v>
      </c>
    </row>
    <row r="313" spans="1:3" x14ac:dyDescent="0.3">
      <c r="A313" s="6" t="s">
        <v>263</v>
      </c>
      <c r="B313" s="1" t="s">
        <v>264</v>
      </c>
      <c r="C313" s="14" t="s">
        <v>919</v>
      </c>
    </row>
    <row r="314" spans="1:3" x14ac:dyDescent="0.3">
      <c r="A314" s="6" t="s">
        <v>250</v>
      </c>
      <c r="B314" s="1" t="s">
        <v>251</v>
      </c>
      <c r="C314" s="14" t="s">
        <v>920</v>
      </c>
    </row>
    <row r="315" spans="1:3" x14ac:dyDescent="0.3">
      <c r="A315" s="6" t="s">
        <v>427</v>
      </c>
      <c r="B315" s="1" t="s">
        <v>428</v>
      </c>
      <c r="C315" s="14" t="s">
        <v>921</v>
      </c>
    </row>
    <row r="316" spans="1:3" x14ac:dyDescent="0.3">
      <c r="A316" s="6" t="s">
        <v>429</v>
      </c>
      <c r="B316" s="1" t="s">
        <v>430</v>
      </c>
      <c r="C316" s="14" t="s">
        <v>922</v>
      </c>
    </row>
    <row r="317" spans="1:3" x14ac:dyDescent="0.3">
      <c r="A317" s="6" t="s">
        <v>295</v>
      </c>
      <c r="B317" s="1" t="s">
        <v>294</v>
      </c>
      <c r="C317" s="14" t="s">
        <v>923</v>
      </c>
    </row>
    <row r="318" spans="1:3" x14ac:dyDescent="0.3">
      <c r="A318" s="6" t="s">
        <v>232</v>
      </c>
      <c r="B318" s="1" t="s">
        <v>233</v>
      </c>
      <c r="C318" s="14" t="s">
        <v>924</v>
      </c>
    </row>
    <row r="319" spans="1:3" x14ac:dyDescent="0.3">
      <c r="A319" s="6" t="s">
        <v>309</v>
      </c>
      <c r="B319" s="1" t="s">
        <v>310</v>
      </c>
      <c r="C319" s="14" t="s">
        <v>829</v>
      </c>
    </row>
    <row r="320" spans="1:3" x14ac:dyDescent="0.3">
      <c r="A320" s="6" t="s">
        <v>318</v>
      </c>
      <c r="B320" s="1" t="s">
        <v>319</v>
      </c>
      <c r="C320" s="14" t="s">
        <v>925</v>
      </c>
    </row>
    <row r="321" customFormat="1" x14ac:dyDescent="0.3"/>
    <row r="322" customFormat="1" x14ac:dyDescent="0.3"/>
    <row r="323" customFormat="1" x14ac:dyDescent="0.3"/>
    <row r="324" customFormat="1" x14ac:dyDescent="0.3"/>
    <row r="325" customFormat="1" x14ac:dyDescent="0.3"/>
    <row r="326" customFormat="1" x14ac:dyDescent="0.3"/>
    <row r="327" customFormat="1" x14ac:dyDescent="0.3"/>
    <row r="328" customFormat="1" x14ac:dyDescent="0.3"/>
    <row r="329" customFormat="1" x14ac:dyDescent="0.3"/>
  </sheetData>
  <autoFilter ref="A1:C320" xr:uid="{87001531-7B29-49DE-A055-D11E7E160854}"/>
  <phoneticPr fontId="5" type="noConversion"/>
  <conditionalFormatting sqref="A1:A309 A330:A1048576">
    <cfRule type="duplicateValues" dxfId="6" priority="2"/>
  </conditionalFormatting>
  <conditionalFormatting sqref="A1:A318 A330:A1048576">
    <cfRule type="duplicateValues" dxfId="5" priority="1"/>
  </conditionalFormatting>
  <conditionalFormatting sqref="A69:A309 A1:A40 A330:A1048576">
    <cfRule type="duplicateValues" dxfId="4" priority="3"/>
    <cfRule type="duplicateValues" dxfId="3" priority="4"/>
    <cfRule type="duplicateValues" dxfId="2" priority="5"/>
    <cfRule type="duplicateValues" dxfId="1" priority="6"/>
  </conditionalFormatting>
  <conditionalFormatting sqref="A330:A1048576 A48:A309 A1:A40">
    <cfRule type="duplicateValues" dxfId="0" priority="7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8CF4D0272217D468D476778EC85F023" ma:contentTypeVersion="15" ma:contentTypeDescription="Create a new document." ma:contentTypeScope="" ma:versionID="ca0b368dcecf694d29cca052aaef5320">
  <xsd:schema xmlns:xsd="http://www.w3.org/2001/XMLSchema" xmlns:xs="http://www.w3.org/2001/XMLSchema" xmlns:p="http://schemas.microsoft.com/office/2006/metadata/properties" xmlns:ns1="http://schemas.microsoft.com/sharepoint/v3" xmlns:ns2="8113e8a2-9a49-488b-a98a-40d76af36e18" xmlns:ns3="590e9bcd-af0b-41ae-b45c-c56596f58d68" targetNamespace="http://schemas.microsoft.com/office/2006/metadata/properties" ma:root="true" ma:fieldsID="1b72d6badf68a07f13cccb6bdb11ff50" ns1:_="" ns2:_="" ns3:_="">
    <xsd:import namespace="http://schemas.microsoft.com/sharepoint/v3"/>
    <xsd:import namespace="8113e8a2-9a49-488b-a98a-40d76af36e18"/>
    <xsd:import namespace="590e9bcd-af0b-41ae-b45c-c56596f58d6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1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2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13e8a2-9a49-488b-a98a-40d76af36e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dddea85d-8e0b-406d-8369-d493ceb65ff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0e9bcd-af0b-41ae-b45c-c56596f58d68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0ef29aa8-7f4e-4e1d-ada4-bd20c1c237ab}" ma:internalName="TaxCatchAll" ma:showField="CatchAllData" ma:web="590e9bcd-af0b-41ae-b45c-c56596f58d6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113e8a2-9a49-488b-a98a-40d76af36e18">
      <Terms xmlns="http://schemas.microsoft.com/office/infopath/2007/PartnerControls"/>
    </lcf76f155ced4ddcb4097134ff3c332f>
    <_ip_UnifiedCompliancePolicyProperties xmlns="http://schemas.microsoft.com/sharepoint/v3" xsi:nil="true"/>
    <TaxCatchAll xmlns="590e9bcd-af0b-41ae-b45c-c56596f58d68" xsi:nil="true"/>
  </documentManagement>
</p:properties>
</file>

<file path=customXml/itemProps1.xml><?xml version="1.0" encoding="utf-8"?>
<ds:datastoreItem xmlns:ds="http://schemas.openxmlformats.org/officeDocument/2006/customXml" ds:itemID="{3CC20CE6-1997-44C9-86FF-7E524E8095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113e8a2-9a49-488b-a98a-40d76af36e18"/>
    <ds:schemaRef ds:uri="590e9bcd-af0b-41ae-b45c-c56596f58d6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BA96455-7DCF-41BC-A59D-671382A37E2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84FB60C-C582-4879-8508-30FA91A45F94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8113e8a2-9a49-488b-a98a-40d76af36e18"/>
    <ds:schemaRef ds:uri="590e9bcd-af0b-41ae-b45c-c56596f58d6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닥터자르트 공급가 리스트</vt:lpstr>
      <vt:lpstr>SAP오더_ZOR_ZFRE</vt:lpstr>
      <vt:lpstr>SKU_NAME</vt:lpstr>
      <vt:lpstr>'닥터자르트 공급가 리스트'!Print_Area</vt:lpstr>
    </vt:vector>
  </TitlesOfParts>
  <Company>The Estee Lauder Companies 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Hwang, Will</dc:creator>
  <cp:lastModifiedBy>RICH</cp:lastModifiedBy>
  <cp:lastPrinted>2024-09-11T02:17:26Z</cp:lastPrinted>
  <dcterms:created xsi:type="dcterms:W3CDTF">2024-07-08T02:15:56Z</dcterms:created>
  <dcterms:modified xsi:type="dcterms:W3CDTF">2026-02-25T05:08:10Z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1f34ead-50a3-4950-8a39-fca3a33c48cb_Enabled">
    <vt:lpwstr>true</vt:lpwstr>
  </property>
  <property fmtid="{D5CDD505-2E9C-101B-9397-08002B2CF9AE}" pid="3" name="MSIP_Label_b1f34ead-50a3-4950-8a39-fca3a33c48cb_SetDate">
    <vt:lpwstr>2024-07-08T02:22:51Z</vt:lpwstr>
  </property>
  <property fmtid="{D5CDD505-2E9C-101B-9397-08002B2CF9AE}" pid="4" name="MSIP_Label_b1f34ead-50a3-4950-8a39-fca3a33c48cb_Method">
    <vt:lpwstr>Standard</vt:lpwstr>
  </property>
  <property fmtid="{D5CDD505-2E9C-101B-9397-08002B2CF9AE}" pid="5" name="MSIP_Label_b1f34ead-50a3-4950-8a39-fca3a33c48cb_Name">
    <vt:lpwstr>Confidential</vt:lpwstr>
  </property>
  <property fmtid="{D5CDD505-2E9C-101B-9397-08002B2CF9AE}" pid="6" name="MSIP_Label_b1f34ead-50a3-4950-8a39-fca3a33c48cb_SiteId">
    <vt:lpwstr>0c5638da-d686-4d6a-8df4-e0552c70cb17</vt:lpwstr>
  </property>
  <property fmtid="{D5CDD505-2E9C-101B-9397-08002B2CF9AE}" pid="7" name="MSIP_Label_b1f34ead-50a3-4950-8a39-fca3a33c48cb_ActionId">
    <vt:lpwstr>21774e41-f87d-4fb2-b7e1-3ee4194fa7eb</vt:lpwstr>
  </property>
  <property fmtid="{D5CDD505-2E9C-101B-9397-08002B2CF9AE}" pid="8" name="MSIP_Label_b1f34ead-50a3-4950-8a39-fca3a33c48cb_ContentBits">
    <vt:lpwstr>0</vt:lpwstr>
  </property>
  <property fmtid="{D5CDD505-2E9C-101B-9397-08002B2CF9AE}" pid="9" name="ContentTypeId">
    <vt:lpwstr>0x01010088CF4D0272217D468D476778EC85F023</vt:lpwstr>
  </property>
</Properties>
</file>