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ICH\Desktop\Price List Update Jan 2026\"/>
    </mc:Choice>
  </mc:AlternateContent>
  <xr:revisionPtr revIDLastSave="0" documentId="13_ncr:1_{E37AE292-2547-4483-B7AD-DE31D4EB961D}" xr6:coauthVersionLast="47" xr6:coauthVersionMax="47" xr10:uidLastSave="{00000000-0000-0000-0000-000000000000}"/>
  <bookViews>
    <workbookView xWindow="28680" yWindow="-120" windowWidth="29040" windowHeight="15720" tabRatio="680" xr2:uid="{00000000-000D-0000-FFFF-FFFF00000000}"/>
  </bookViews>
  <sheets>
    <sheet name="AXIS-Y 공급가리스트" sheetId="1" r:id="rId1"/>
    <sheet name="Sheet1" sheetId="2" state="hidden" r:id="rId2"/>
  </sheets>
  <definedNames>
    <definedName name="_xlnm._FilterDatabase" localSheetId="0" hidden="1">'AXIS-Y 공급가리스트'!$A$3:$M$57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aNZeUAYtmJicEJI240dnRZaece1jwv7pONYIQ8Qx7Ts="/>
    </ext>
  </extLst>
</workbook>
</file>

<file path=xl/calcChain.xml><?xml version="1.0" encoding="utf-8"?>
<calcChain xmlns="http://schemas.openxmlformats.org/spreadsheetml/2006/main">
  <c r="L5" i="1" l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4" i="1"/>
  <c r="N35" i="2"/>
  <c r="M35" i="2"/>
  <c r="L35" i="2"/>
  <c r="K35" i="2"/>
  <c r="J35" i="2"/>
  <c r="I35" i="2"/>
  <c r="N34" i="2"/>
  <c r="M34" i="2"/>
  <c r="L34" i="2"/>
  <c r="K34" i="2"/>
  <c r="J34" i="2"/>
  <c r="I34" i="2"/>
  <c r="N33" i="2"/>
  <c r="M33" i="2"/>
  <c r="L33" i="2"/>
  <c r="K33" i="2"/>
  <c r="J33" i="2"/>
  <c r="I33" i="2"/>
  <c r="N32" i="2"/>
  <c r="M32" i="2"/>
  <c r="L32" i="2"/>
  <c r="K32" i="2"/>
  <c r="J32" i="2"/>
  <c r="I32" i="2"/>
  <c r="N31" i="2"/>
  <c r="M31" i="2"/>
  <c r="L31" i="2"/>
  <c r="K31" i="2"/>
  <c r="J31" i="2"/>
  <c r="I31" i="2"/>
  <c r="N30" i="2"/>
  <c r="M30" i="2"/>
  <c r="L30" i="2"/>
  <c r="K30" i="2"/>
  <c r="J30" i="2"/>
  <c r="I30" i="2"/>
  <c r="N29" i="2"/>
  <c r="M29" i="2"/>
  <c r="L29" i="2"/>
  <c r="K29" i="2"/>
  <c r="J29" i="2"/>
  <c r="I29" i="2"/>
  <c r="N28" i="2"/>
  <c r="M28" i="2"/>
  <c r="L28" i="2"/>
  <c r="K28" i="2"/>
  <c r="J28" i="2"/>
  <c r="I28" i="2"/>
  <c r="N27" i="2"/>
  <c r="M27" i="2"/>
  <c r="L27" i="2"/>
  <c r="K27" i="2"/>
  <c r="J27" i="2"/>
  <c r="I27" i="2"/>
  <c r="N26" i="2"/>
  <c r="M26" i="2"/>
  <c r="L26" i="2"/>
  <c r="K26" i="2"/>
  <c r="J26" i="2"/>
  <c r="I26" i="2"/>
  <c r="N25" i="2"/>
  <c r="M25" i="2"/>
  <c r="L25" i="2"/>
  <c r="K25" i="2"/>
  <c r="J25" i="2"/>
  <c r="I25" i="2"/>
  <c r="N24" i="2"/>
  <c r="M24" i="2"/>
  <c r="L24" i="2"/>
  <c r="K24" i="2"/>
  <c r="J24" i="2"/>
  <c r="I24" i="2"/>
  <c r="N23" i="2"/>
  <c r="M23" i="2"/>
  <c r="L23" i="2"/>
  <c r="K23" i="2"/>
  <c r="J23" i="2"/>
  <c r="I23" i="2"/>
  <c r="N22" i="2"/>
  <c r="M22" i="2"/>
  <c r="L22" i="2"/>
  <c r="K22" i="2"/>
  <c r="J22" i="2"/>
  <c r="I22" i="2"/>
  <c r="N21" i="2"/>
  <c r="M21" i="2"/>
  <c r="L21" i="2"/>
  <c r="K21" i="2"/>
  <c r="J21" i="2"/>
  <c r="I21" i="2"/>
  <c r="N20" i="2"/>
  <c r="M20" i="2"/>
  <c r="L20" i="2"/>
  <c r="K20" i="2"/>
  <c r="J20" i="2"/>
  <c r="I20" i="2"/>
  <c r="N19" i="2"/>
  <c r="M19" i="2"/>
  <c r="L19" i="2"/>
  <c r="K19" i="2"/>
  <c r="J19" i="2"/>
  <c r="I19" i="2"/>
  <c r="N18" i="2"/>
  <c r="M18" i="2"/>
  <c r="L18" i="2"/>
  <c r="K18" i="2"/>
  <c r="J18" i="2"/>
  <c r="I18" i="2"/>
  <c r="N17" i="2"/>
  <c r="M17" i="2"/>
  <c r="L17" i="2"/>
  <c r="K17" i="2"/>
  <c r="J17" i="2"/>
  <c r="I17" i="2"/>
  <c r="N16" i="2"/>
  <c r="M16" i="2"/>
  <c r="L16" i="2"/>
  <c r="K16" i="2"/>
  <c r="J16" i="2"/>
  <c r="I16" i="2"/>
  <c r="N15" i="2"/>
  <c r="M15" i="2"/>
  <c r="L15" i="2"/>
  <c r="K15" i="2"/>
  <c r="J15" i="2"/>
  <c r="I15" i="2"/>
  <c r="N14" i="2"/>
  <c r="M14" i="2"/>
  <c r="L14" i="2"/>
  <c r="K14" i="2"/>
  <c r="J14" i="2"/>
  <c r="I14" i="2"/>
  <c r="N13" i="2"/>
  <c r="M13" i="2"/>
  <c r="L13" i="2"/>
  <c r="K13" i="2"/>
  <c r="J13" i="2"/>
  <c r="I13" i="2"/>
  <c r="N12" i="2"/>
  <c r="M12" i="2"/>
  <c r="L12" i="2"/>
  <c r="K12" i="2"/>
  <c r="J12" i="2"/>
  <c r="I12" i="2"/>
  <c r="N11" i="2"/>
  <c r="M11" i="2"/>
  <c r="L11" i="2"/>
  <c r="K11" i="2"/>
  <c r="J11" i="2"/>
  <c r="I11" i="2"/>
  <c r="N10" i="2"/>
  <c r="M10" i="2"/>
  <c r="L10" i="2"/>
  <c r="K10" i="2"/>
  <c r="J10" i="2"/>
  <c r="I10" i="2"/>
  <c r="N9" i="2"/>
  <c r="M9" i="2"/>
  <c r="L9" i="2"/>
  <c r="K9" i="2"/>
  <c r="J9" i="2"/>
  <c r="I9" i="2"/>
  <c r="N8" i="2"/>
  <c r="M8" i="2"/>
  <c r="L8" i="2"/>
  <c r="K8" i="2"/>
  <c r="J8" i="2"/>
  <c r="I8" i="2"/>
  <c r="N7" i="2"/>
  <c r="M7" i="2"/>
  <c r="L7" i="2"/>
  <c r="K7" i="2"/>
  <c r="J7" i="2"/>
  <c r="I7" i="2"/>
  <c r="N6" i="2"/>
  <c r="M6" i="2"/>
  <c r="L6" i="2"/>
  <c r="K6" i="2"/>
  <c r="J6" i="2"/>
  <c r="I6" i="2"/>
  <c r="N5" i="2"/>
  <c r="M5" i="2"/>
  <c r="L5" i="2"/>
  <c r="K5" i="2"/>
  <c r="J5" i="2"/>
  <c r="I5" i="2"/>
  <c r="N4" i="2"/>
  <c r="M4" i="2"/>
  <c r="L4" i="2"/>
  <c r="K4" i="2"/>
  <c r="J4" i="2"/>
  <c r="I4" i="2"/>
  <c r="N3" i="2"/>
  <c r="M3" i="2"/>
  <c r="L3" i="2"/>
  <c r="K3" i="2"/>
  <c r="J3" i="2"/>
  <c r="I3" i="2"/>
  <c r="E25" i="1"/>
  <c r="E24" i="1"/>
  <c r="E23" i="1"/>
  <c r="E22" i="1"/>
  <c r="E21" i="1"/>
  <c r="E15" i="1"/>
  <c r="E14" i="1"/>
  <c r="E13" i="1"/>
  <c r="E12" i="1"/>
  <c r="E11" i="1"/>
  <c r="E10" i="1"/>
  <c r="E9" i="1"/>
  <c r="E8" i="1"/>
  <c r="E6" i="1"/>
  <c r="E5" i="1"/>
  <c r="E4" i="1"/>
</calcChain>
</file>

<file path=xl/sharedStrings.xml><?xml version="1.0" encoding="utf-8"?>
<sst xmlns="http://schemas.openxmlformats.org/spreadsheetml/2006/main" count="141" uniqueCount="105">
  <si>
    <t>Product Name</t>
  </si>
  <si>
    <t>Product Description</t>
  </si>
  <si>
    <t xml:space="preserve">Retail Price(KRW) </t>
  </si>
  <si>
    <t>Master Carton Size(MM)</t>
  </si>
  <si>
    <t>Barcode</t>
  </si>
  <si>
    <t>AXIS-Y Daily Purifying Treatment Toner 200ml</t>
  </si>
  <si>
    <t>550*340*200</t>
  </si>
  <si>
    <t>AXIS-Y Daily Purifying Treatment Toner 80ml</t>
  </si>
  <si>
    <t>45*45*15.5</t>
  </si>
  <si>
    <t>AXIS-Y Artichoke Intensive Skin Barrier Ampoule 30ml</t>
  </si>
  <si>
    <t>500*400*150</t>
  </si>
  <si>
    <t>AXIS-Y Quinoa One-Step Balanced Gel Cleanser 180ml</t>
  </si>
  <si>
    <t>520*318*210</t>
  </si>
  <si>
    <t>AXIS-Y Dark Spot Correcting Glow Serum 50ml</t>
  </si>
  <si>
    <t>445*350*200</t>
  </si>
  <si>
    <t>AXIS-Y Cera-Heart My Type Duo Cream 60ml</t>
  </si>
  <si>
    <t>266*512*155</t>
  </si>
  <si>
    <t>AXIS-Y Complete No-Stress Physical Sunscreen V.3 50ml</t>
  </si>
  <si>
    <t>440*340*190</t>
  </si>
  <si>
    <t>AXIS-Y Mugwort Pore Clarifying Wash Off Pack 100ml</t>
  </si>
  <si>
    <t>500*270*250</t>
  </si>
  <si>
    <t>AXIS-Y Mugwort Pore Clarifying Wash Off Pack 50ml</t>
  </si>
  <si>
    <t>515*435*165</t>
  </si>
  <si>
    <t>AXIS-Y Sunday Morning Refreshing Cleansing Foam 120ml</t>
  </si>
  <si>
    <t>540*350*220</t>
  </si>
  <si>
    <t>AXIS-Y New Skin Resolution Gel Mask 100ml</t>
  </si>
  <si>
    <t>469*312*220</t>
  </si>
  <si>
    <t>AXIS-Y New Skin Resolution Gel Mask 50ml</t>
  </si>
  <si>
    <t>AXIS-Y Heartleaf My Type Calming Cream 60ml</t>
  </si>
  <si>
    <t>460*220*360</t>
  </si>
  <si>
    <t>AXIS-Y Spot the Difference Blemish Treatment 15ml</t>
  </si>
  <si>
    <t>385*385*197</t>
  </si>
  <si>
    <t>AXIS-Y PHA Resurfacing Glow Peel 50ml</t>
  </si>
  <si>
    <t>435*355*160</t>
  </si>
  <si>
    <t>AXIS-Y Mugwort Green Vital Energy Complex Sheet Mask 27ml</t>
  </si>
  <si>
    <t>520*330*220</t>
  </si>
  <si>
    <t>AXIS-Y LHA Peel &amp; Fill Pore Balancing Cream 50ml</t>
  </si>
  <si>
    <t>440*350*210</t>
  </si>
  <si>
    <t xml:space="preserve">AXIS-Y CALAMINE Pore Control Capsule Serum 50ml
</t>
  </si>
  <si>
    <t>440*350*180</t>
  </si>
  <si>
    <t>AXIS-Y PANTHENOL 10 Skin Smoothing Shield Cream 50ml</t>
  </si>
  <si>
    <t>450*370*170</t>
  </si>
  <si>
    <t>AXIS-Y Vegan Collagen Eye Serum 10ml</t>
  </si>
  <si>
    <t>570*350*160</t>
  </si>
  <si>
    <t>AXIS-Y Dark Spot Correcting Glow Toner 125ml</t>
  </si>
  <si>
    <t>485*295*225</t>
  </si>
  <si>
    <t>AXIS-Y Dark Spot Correcting Glow Cream 50ml</t>
  </si>
  <si>
    <t>345*350*250</t>
  </si>
  <si>
    <t>AXIS-Y TXA 2.5% Intensive Brightening Cream</t>
  </si>
  <si>
    <t>[Chilled Berry] AXIS-Y Vita Glow Lip Oil</t>
  </si>
  <si>
    <t>255*245*225</t>
  </si>
  <si>
    <t>[Cozy Fig] AXIS-Y Vita Glow Lip Oil</t>
  </si>
  <si>
    <t>[Dreamy Olive] AXIS-Y Vita Glow Lip Oil</t>
  </si>
  <si>
    <t>AXIS-Y Lip&amp;Eye Set</t>
  </si>
  <si>
    <t xml:space="preserve"> 
450*410*200</t>
  </si>
  <si>
    <t>4.84</t>
  </si>
  <si>
    <t>88096346111854</t>
  </si>
  <si>
    <t>AXIS-Y Biome Comforting Infused Toner 200ml</t>
  </si>
  <si>
    <t>560*350*220</t>
  </si>
  <si>
    <t>AXIS-Y Biome Radiating Intensified Essence 50ml</t>
  </si>
  <si>
    <t>470*380*140</t>
  </si>
  <si>
    <t>AXIS-Y Biome Recharging Night Renewal Set</t>
  </si>
  <si>
    <t>525*300*315</t>
  </si>
  <si>
    <t>AXIS-Y Biome Resetting Moringa Cleansing Oil 200ml</t>
  </si>
  <si>
    <t>480*300*360</t>
  </si>
  <si>
    <t>AXIS-Y Biome Ultimate Indulging Cream 55ml</t>
  </si>
  <si>
    <t>435*290*175</t>
  </si>
  <si>
    <t xml:space="preserve">AXIS-Y Biome Double Defense Sunscreen 50ml
</t>
  </si>
  <si>
    <t>560*320*170</t>
  </si>
  <si>
    <t>AXIS-Y Biome Skin Lux Edition</t>
  </si>
  <si>
    <t>-</t>
  </si>
  <si>
    <t>365*305*470</t>
  </si>
  <si>
    <t>[SAMPLE] Dark Spot Correcting Glow Serum 5ml</t>
  </si>
  <si>
    <t>[SAMPLE] PANTHENOL 10 Skin Smoothing Shield Cream 5ml</t>
  </si>
  <si>
    <t>[SAMPLE] Complete No-Stress Physical Sunscreen Ver.3 10ml</t>
  </si>
  <si>
    <t>[SAMPLE] Biome Double Defense Sunscreen 10ml</t>
  </si>
  <si>
    <t>Pore care set</t>
  </si>
  <si>
    <t>525*350*310</t>
  </si>
  <si>
    <t>[Sachet] Heartleaf My Type Calming Cream Sachet 1.5ml</t>
  </si>
  <si>
    <t>[Sachet] Quinoa One-Step Balanced Gel Cleanser Sachet 1.5ml</t>
  </si>
  <si>
    <t>[Sachet] Dark Spot Correcting Glow Serum 1.5ml</t>
  </si>
  <si>
    <t>[Sachet] Daily Purifying Treatment Toner Sachet 1.5ml</t>
  </si>
  <si>
    <t>[Sachet] PHA Glow Peel Sachet 1.5ml</t>
  </si>
  <si>
    <t>[Sachet] LHA Peel&amp;Fill Pore Balancing Cream Sachet 1.5ml</t>
  </si>
  <si>
    <t xml:space="preserve">[Sachet] PANTHENOL 10 Skin Smoothing Shield Cream 1.5ml
</t>
  </si>
  <si>
    <t>[Sachet] Biome Comforting Infused Toner Sachet 2ml</t>
  </si>
  <si>
    <t xml:space="preserve">[Sachet] Biome Radiating Intensified Essence Sachet 1.5ml
</t>
  </si>
  <si>
    <t>[Sachet] Biome Recharging Enhanced Night Balm Sachet 1.5ml</t>
  </si>
  <si>
    <t>AXIS-Y Complete No-Stress Physical Sunscreen V3 50ml</t>
  </si>
  <si>
    <t>AXIS-Y The Mini Glow Trio</t>
    <phoneticPr fontId="4" type="noConversion"/>
  </si>
  <si>
    <t>AXIS-Y The Mini Glow Set</t>
    <phoneticPr fontId="4" type="noConversion"/>
  </si>
  <si>
    <t>AXIS-Y Mask Now Glow Later Duo Set</t>
    <phoneticPr fontId="4" type="noConversion"/>
  </si>
  <si>
    <t>AXIS-Y Glass Skin Duo [EOY 2025]</t>
    <phoneticPr fontId="4" type="noConversion"/>
  </si>
  <si>
    <t>AXIS-Y Glow Your Own Way Set</t>
  </si>
  <si>
    <t>Retail Price</t>
  </si>
  <si>
    <t>Master Carton Gross Weight(KG)</t>
    <phoneticPr fontId="4" type="noConversion"/>
  </si>
  <si>
    <t>Net Weight(kg)</t>
  </si>
  <si>
    <t>CBM (m³)</t>
  </si>
  <si>
    <r>
      <rPr>
        <sz val="11"/>
        <color theme="1"/>
        <rFont val="맑은 고딕"/>
        <family val="3"/>
        <charset val="129"/>
      </rPr>
      <t>₩</t>
    </r>
    <r>
      <rPr>
        <sz val="11"/>
        <color theme="1"/>
        <rFont val="Century Gothic"/>
        <family val="2"/>
      </rPr>
      <t>28,000</t>
    </r>
  </si>
  <si>
    <r>
      <rPr>
        <sz val="11"/>
        <color theme="1"/>
        <rFont val="맑은 고딕"/>
        <family val="3"/>
        <charset val="129"/>
      </rPr>
      <t>₩</t>
    </r>
    <r>
      <rPr>
        <sz val="11"/>
        <color theme="1"/>
        <rFont val="Century Gothic"/>
        <family val="2"/>
      </rPr>
      <t>54,000</t>
    </r>
  </si>
  <si>
    <t>OUTBOX</t>
    <phoneticPr fontId="4" type="noConversion"/>
  </si>
  <si>
    <t>Order Price, KRW</t>
    <phoneticPr fontId="4" type="noConversion"/>
  </si>
  <si>
    <t>Order QTY</t>
    <phoneticPr fontId="4" type="noConversion"/>
  </si>
  <si>
    <r>
      <t xml:space="preserve">2026,01 </t>
    </r>
    <r>
      <rPr>
        <sz val="11"/>
        <color theme="1"/>
        <rFont val="맑은 고딕"/>
        <family val="2"/>
        <charset val="129"/>
      </rPr>
      <t>영세</t>
    </r>
    <phoneticPr fontId="4" type="noConversion"/>
  </si>
  <si>
    <t>AXIS-Y PRODUCT LIST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</si>
</sst>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41" formatCode="_-* #,##0_-;\-* #,##0_-;_-* &quot;-&quot;_-;_-@_-"/>
    <numFmt numFmtId="164" formatCode="&quot;₩&quot;#,##0;&quot;-₩&quot;#,##0"/>
    <numFmt numFmtId="165" formatCode="[$$]#,##0.00"/>
    <numFmt numFmtId="166" formatCode="0_);[Red]\(0\)"/>
    <numFmt numFmtId="167" formatCode="_-[$$-409]* #,##0.00_ ;_-[$$-409]* \-#,##0.00\ ;_-[$$-409]* &quot;-&quot;??_ ;_-@_ "/>
  </numFmts>
  <fonts count="16">
    <font>
      <sz val="11"/>
      <color rgb="FF000000"/>
      <name val="Helvetica Neue"/>
      <scheme val="minor"/>
    </font>
    <font>
      <sz val="8"/>
      <color theme="1"/>
      <name val="Poppins"/>
    </font>
    <font>
      <sz val="11"/>
      <color theme="1"/>
      <name val="Helvetica Neue"/>
      <family val="3"/>
      <charset val="129"/>
    </font>
    <font>
      <sz val="11"/>
      <color rgb="FF000000"/>
      <name val="Helvetica Neue"/>
      <family val="3"/>
      <charset val="129"/>
      <scheme val="minor"/>
    </font>
    <font>
      <sz val="8"/>
      <name val="Helvetica Neue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FFFFFF"/>
      <name val="Century Gothic"/>
      <family val="2"/>
    </font>
    <font>
      <sz val="11"/>
      <color rgb="FF000000"/>
      <name val="Century Gothic"/>
      <family val="2"/>
    </font>
    <font>
      <b/>
      <sz val="11"/>
      <color rgb="FF000000"/>
      <name val="Century Gothic"/>
      <family val="2"/>
    </font>
    <font>
      <sz val="11"/>
      <color theme="1"/>
      <name val="Century Gothic"/>
      <family val="2"/>
    </font>
    <font>
      <sz val="11"/>
      <name val="Century Gothic"/>
      <family val="2"/>
    </font>
    <font>
      <b/>
      <sz val="11"/>
      <color theme="1"/>
      <name val="Century Gothic"/>
      <family val="2"/>
    </font>
    <font>
      <b/>
      <sz val="11"/>
      <color rgb="FF000000"/>
      <name val="Century Gothic"/>
      <family val="3"/>
    </font>
    <font>
      <sz val="11"/>
      <color theme="0"/>
      <name val="Century Gothic"/>
      <family val="2"/>
    </font>
    <font>
      <sz val="11"/>
      <color theme="1"/>
      <name val="맑은 고딕"/>
      <family val="2"/>
      <charset val="129"/>
    </font>
    <font>
      <b/>
      <sz val="18"/>
      <color theme="1"/>
      <name val="Century Gothic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79998168889431442"/>
        <bgColor rgb="FFFFFFFF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rgb="FFEFEFE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rgb="FFD8D8D8"/>
      </patternFill>
    </fill>
    <fill>
      <patternFill patternType="solid">
        <fgColor rgb="FFFF7C80"/>
        <bgColor rgb="FFD8D8D8"/>
      </patternFill>
    </fill>
    <fill>
      <patternFill patternType="solid">
        <fgColor rgb="FFFF7C80"/>
        <bgColor rgb="FFFFFFFF"/>
      </patternFill>
    </fill>
    <fill>
      <patternFill patternType="solid">
        <fgColor rgb="FFFF7C80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1" fontId="3" fillId="0" borderId="0" applyFont="0" applyFill="0" applyBorder="0" applyAlignment="0" applyProtection="0">
      <alignment vertical="center"/>
    </xf>
  </cellStyleXfs>
  <cellXfs count="62">
    <xf numFmtId="0" fontId="0" fillId="0" borderId="0" xfId="0" applyAlignment="1">
      <alignment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165" fontId="1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3" fontId="1" fillId="2" borderId="2" xfId="0" applyNumberFormat="1" applyFont="1" applyFill="1" applyBorder="1" applyAlignment="1">
      <alignment horizontal="center" vertical="center" wrapText="1"/>
    </xf>
    <xf numFmtId="3" fontId="1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5" fontId="2" fillId="0" borderId="0" xfId="0" applyNumberFormat="1" applyFont="1" applyAlignment="1">
      <alignment vertical="center"/>
    </xf>
    <xf numFmtId="165" fontId="1" fillId="2" borderId="2" xfId="0" applyNumberFormat="1" applyFont="1" applyFill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 wrapText="1"/>
    </xf>
    <xf numFmtId="165" fontId="1" fillId="0" borderId="3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42" fontId="7" fillId="2" borderId="1" xfId="1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1" fontId="7" fillId="0" borderId="4" xfId="0" applyNumberFormat="1" applyFont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165" fontId="9" fillId="2" borderId="4" xfId="0" applyNumberFormat="1" applyFont="1" applyFill="1" applyBorder="1" applyAlignment="1">
      <alignment horizontal="center" vertical="center" wrapText="1"/>
    </xf>
    <xf numFmtId="42" fontId="9" fillId="3" borderId="4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/>
    </xf>
    <xf numFmtId="49" fontId="9" fillId="2" borderId="4" xfId="0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4" fontId="9" fillId="0" borderId="4" xfId="0" applyNumberFormat="1" applyFont="1" applyBorder="1" applyAlignment="1">
      <alignment horizontal="center" vertical="center"/>
    </xf>
    <xf numFmtId="42" fontId="9" fillId="4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/>
    </xf>
    <xf numFmtId="1" fontId="9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165" fontId="9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49" fontId="9" fillId="0" borderId="4" xfId="0" applyNumberFormat="1" applyFont="1" applyBorder="1" applyAlignment="1">
      <alignment horizontal="center" vertical="center" wrapText="1"/>
    </xf>
    <xf numFmtId="1" fontId="7" fillId="0" borderId="4" xfId="0" applyNumberFormat="1" applyFont="1" applyBorder="1" applyAlignment="1">
      <alignment horizontal="center" vertical="center"/>
    </xf>
    <xf numFmtId="165" fontId="9" fillId="2" borderId="4" xfId="0" quotePrefix="1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vertical="center"/>
    </xf>
    <xf numFmtId="42" fontId="9" fillId="3" borderId="4" xfId="0" applyNumberFormat="1" applyFont="1" applyFill="1" applyBorder="1" applyAlignment="1">
      <alignment vertical="center" wrapText="1"/>
    </xf>
    <xf numFmtId="0" fontId="10" fillId="0" borderId="4" xfId="0" applyFont="1" applyBorder="1" applyAlignment="1">
      <alignment vertical="center"/>
    </xf>
    <xf numFmtId="42" fontId="9" fillId="4" borderId="4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42" fontId="7" fillId="0" borderId="0" xfId="0" applyNumberFormat="1" applyFont="1" applyAlignment="1">
      <alignment vertical="center"/>
    </xf>
    <xf numFmtId="0" fontId="8" fillId="0" borderId="5" xfId="0" applyFont="1" applyBorder="1" applyAlignment="1">
      <alignment vertical="center"/>
    </xf>
    <xf numFmtId="166" fontId="7" fillId="2" borderId="1" xfId="1" applyNumberFormat="1" applyFont="1" applyFill="1" applyBorder="1" applyAlignment="1">
      <alignment horizontal="center" vertical="center"/>
    </xf>
    <xf numFmtId="166" fontId="9" fillId="2" borderId="4" xfId="1" applyNumberFormat="1" applyFont="1" applyFill="1" applyBorder="1" applyAlignment="1">
      <alignment horizontal="center" vertical="center"/>
    </xf>
    <xf numFmtId="166" fontId="9" fillId="0" borderId="4" xfId="1" applyNumberFormat="1" applyFont="1" applyBorder="1" applyAlignment="1">
      <alignment horizontal="center" vertical="center"/>
    </xf>
    <xf numFmtId="166" fontId="9" fillId="0" borderId="4" xfId="1" applyNumberFormat="1" applyFont="1" applyFill="1" applyBorder="1" applyAlignment="1">
      <alignment horizontal="center" vertical="center"/>
    </xf>
    <xf numFmtId="166" fontId="6" fillId="0" borderId="0" xfId="1" applyNumberFormat="1" applyFont="1" applyAlignment="1">
      <alignment horizontal="center" vertical="center"/>
    </xf>
    <xf numFmtId="166" fontId="7" fillId="0" borderId="0" xfId="1" applyNumberFormat="1" applyFont="1" applyAlignment="1">
      <alignment horizontal="center" vertical="center"/>
    </xf>
    <xf numFmtId="49" fontId="8" fillId="5" borderId="4" xfId="0" applyNumberFormat="1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166" fontId="8" fillId="5" borderId="4" xfId="1" applyNumberFormat="1" applyFont="1" applyFill="1" applyBorder="1" applyAlignment="1">
      <alignment horizontal="center" vertical="center" wrapText="1"/>
    </xf>
    <xf numFmtId="42" fontId="13" fillId="2" borderId="1" xfId="1" applyNumberFormat="1" applyFont="1" applyFill="1" applyBorder="1" applyAlignment="1">
      <alignment vertical="center"/>
    </xf>
    <xf numFmtId="167" fontId="9" fillId="3" borderId="4" xfId="0" applyNumberFormat="1" applyFont="1" applyFill="1" applyBorder="1" applyAlignment="1">
      <alignment horizontal="center" vertical="center" wrapText="1"/>
    </xf>
    <xf numFmtId="42" fontId="12" fillId="7" borderId="4" xfId="0" applyNumberFormat="1" applyFont="1" applyFill="1" applyBorder="1" applyAlignment="1">
      <alignment horizontal="center" vertical="center" wrapText="1"/>
    </xf>
    <xf numFmtId="42" fontId="12" fillId="8" borderId="4" xfId="0" applyNumberFormat="1" applyFont="1" applyFill="1" applyBorder="1" applyAlignment="1">
      <alignment horizontal="center" vertical="center" wrapText="1"/>
    </xf>
    <xf numFmtId="42" fontId="9" fillId="9" borderId="4" xfId="0" applyNumberFormat="1" applyFont="1" applyFill="1" applyBorder="1" applyAlignment="1">
      <alignment horizontal="center" vertical="center" wrapText="1"/>
    </xf>
    <xf numFmtId="42" fontId="9" fillId="10" borderId="4" xfId="0" applyNumberFormat="1" applyFont="1" applyFill="1" applyBorder="1" applyAlignment="1">
      <alignment horizontal="center" vertical="center" wrapText="1"/>
    </xf>
    <xf numFmtId="42" fontId="9" fillId="9" borderId="4" xfId="0" applyNumberFormat="1" applyFont="1" applyFill="1" applyBorder="1" applyAlignment="1">
      <alignment vertical="center" wrapText="1"/>
    </xf>
    <xf numFmtId="42" fontId="9" fillId="10" borderId="4" xfId="0" applyNumberFormat="1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5" fillId="0" borderId="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2"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colors>
    <mruColors>
      <color rgb="FFFF7C8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g"/><Relationship Id="rId18" Type="http://schemas.openxmlformats.org/officeDocument/2006/relationships/image" Target="../media/image18.png"/><Relationship Id="rId26" Type="http://schemas.openxmlformats.org/officeDocument/2006/relationships/image" Target="../media/image26.jpg"/><Relationship Id="rId39" Type="http://schemas.openxmlformats.org/officeDocument/2006/relationships/image" Target="../media/image39.jpg"/><Relationship Id="rId21" Type="http://schemas.openxmlformats.org/officeDocument/2006/relationships/image" Target="../media/image21.png"/><Relationship Id="rId34" Type="http://schemas.openxmlformats.org/officeDocument/2006/relationships/image" Target="../media/image34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50" Type="http://schemas.openxmlformats.org/officeDocument/2006/relationships/image" Target="../media/image50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jpg"/><Relationship Id="rId29" Type="http://schemas.openxmlformats.org/officeDocument/2006/relationships/image" Target="../media/image29.pn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10" Type="http://schemas.openxmlformats.org/officeDocument/2006/relationships/image" Target="../media/image10.jpg"/><Relationship Id="rId19" Type="http://schemas.openxmlformats.org/officeDocument/2006/relationships/image" Target="../media/image19.png"/><Relationship Id="rId31" Type="http://schemas.openxmlformats.org/officeDocument/2006/relationships/image" Target="../media/image31.jpg"/><Relationship Id="rId44" Type="http://schemas.openxmlformats.org/officeDocument/2006/relationships/image" Target="../media/image44.pn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png"/><Relationship Id="rId27" Type="http://schemas.openxmlformats.org/officeDocument/2006/relationships/image" Target="../media/image27.jp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jpg"/><Relationship Id="rId48" Type="http://schemas.openxmlformats.org/officeDocument/2006/relationships/image" Target="../media/image48.png"/><Relationship Id="rId8" Type="http://schemas.openxmlformats.org/officeDocument/2006/relationships/image" Target="../media/image8.jpg"/><Relationship Id="rId3" Type="http://schemas.openxmlformats.org/officeDocument/2006/relationships/image" Target="../media/image3.png"/><Relationship Id="rId12" Type="http://schemas.openxmlformats.org/officeDocument/2006/relationships/image" Target="../media/image12.jpg"/><Relationship Id="rId17" Type="http://schemas.openxmlformats.org/officeDocument/2006/relationships/image" Target="../media/image17.png"/><Relationship Id="rId25" Type="http://schemas.openxmlformats.org/officeDocument/2006/relationships/image" Target="../media/image25.jpg"/><Relationship Id="rId33" Type="http://schemas.openxmlformats.org/officeDocument/2006/relationships/image" Target="../media/image33.png"/><Relationship Id="rId38" Type="http://schemas.openxmlformats.org/officeDocument/2006/relationships/image" Target="../media/image38.jpg"/><Relationship Id="rId46" Type="http://schemas.openxmlformats.org/officeDocument/2006/relationships/image" Target="../media/image46.jpg"/><Relationship Id="rId20" Type="http://schemas.openxmlformats.org/officeDocument/2006/relationships/image" Target="../media/image20.png"/><Relationship Id="rId41" Type="http://schemas.openxmlformats.org/officeDocument/2006/relationships/image" Target="../media/image41.jpg"/><Relationship Id="rId1" Type="http://schemas.openxmlformats.org/officeDocument/2006/relationships/image" Target="../media/image1.png"/><Relationship Id="rId6" Type="http://schemas.openxmlformats.org/officeDocument/2006/relationships/image" Target="../media/image6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471209</xdr:colOff>
      <xdr:row>23</xdr:row>
      <xdr:rowOff>168089</xdr:rowOff>
    </xdr:from>
    <xdr:to>
      <xdr:col>2</xdr:col>
      <xdr:colOff>818031</xdr:colOff>
      <xdr:row>23</xdr:row>
      <xdr:rowOff>672352</xdr:rowOff>
    </xdr:to>
    <xdr:pic>
      <xdr:nvPicPr>
        <xdr:cNvPr id="3" name="image19.pn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413003" y="17324295"/>
          <a:ext cx="346822" cy="504263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190500</xdr:colOff>
      <xdr:row>3</xdr:row>
      <xdr:rowOff>0</xdr:rowOff>
    </xdr:from>
    <xdr:to>
      <xdr:col>2</xdr:col>
      <xdr:colOff>1075765</xdr:colOff>
      <xdr:row>4</xdr:row>
      <xdr:rowOff>1681</xdr:rowOff>
    </xdr:to>
    <xdr:pic>
      <xdr:nvPicPr>
        <xdr:cNvPr id="4" name="image10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32294" y="1636059"/>
          <a:ext cx="885265" cy="7524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0</xdr:colOff>
      <xdr:row>4</xdr:row>
      <xdr:rowOff>0</xdr:rowOff>
    </xdr:from>
    <xdr:to>
      <xdr:col>2</xdr:col>
      <xdr:colOff>1143000</xdr:colOff>
      <xdr:row>4</xdr:row>
      <xdr:rowOff>1704975</xdr:rowOff>
    </xdr:to>
    <xdr:pic>
      <xdr:nvPicPr>
        <xdr:cNvPr id="5" name="image10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twoCellAnchor>
  <xdr:twoCellAnchor>
    <xdr:from>
      <xdr:col>2</xdr:col>
      <xdr:colOff>0</xdr:colOff>
      <xdr:row>5</xdr:row>
      <xdr:rowOff>0</xdr:rowOff>
    </xdr:from>
    <xdr:to>
      <xdr:col>2</xdr:col>
      <xdr:colOff>1143000</xdr:colOff>
      <xdr:row>5</xdr:row>
      <xdr:rowOff>1704975</xdr:rowOff>
    </xdr:to>
    <xdr:pic>
      <xdr:nvPicPr>
        <xdr:cNvPr id="6" name="image11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twoCellAnchor>
  <xdr:twoCellAnchor>
    <xdr:from>
      <xdr:col>2</xdr:col>
      <xdr:colOff>56028</xdr:colOff>
      <xdr:row>6</xdr:row>
      <xdr:rowOff>414617</xdr:rowOff>
    </xdr:from>
    <xdr:to>
      <xdr:col>2</xdr:col>
      <xdr:colOff>1120587</xdr:colOff>
      <xdr:row>6</xdr:row>
      <xdr:rowOff>1479176</xdr:rowOff>
    </xdr:to>
    <xdr:pic>
      <xdr:nvPicPr>
        <xdr:cNvPr id="7" name="image2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087469" y="8157882"/>
          <a:ext cx="1064559" cy="1064559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47625</xdr:colOff>
      <xdr:row>7</xdr:row>
      <xdr:rowOff>28576</xdr:rowOff>
    </xdr:from>
    <xdr:to>
      <xdr:col>2</xdr:col>
      <xdr:colOff>1085850</xdr:colOff>
      <xdr:row>7</xdr:row>
      <xdr:rowOff>1666876</xdr:rowOff>
    </xdr:to>
    <xdr:pic>
      <xdr:nvPicPr>
        <xdr:cNvPr id="8" name="image12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181100" y="9763126"/>
          <a:ext cx="1038225" cy="1638300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130548</xdr:colOff>
      <xdr:row>8</xdr:row>
      <xdr:rowOff>56030</xdr:rowOff>
    </xdr:from>
    <xdr:to>
      <xdr:col>2</xdr:col>
      <xdr:colOff>1092573</xdr:colOff>
      <xdr:row>8</xdr:row>
      <xdr:rowOff>661147</xdr:rowOff>
    </xdr:to>
    <xdr:pic>
      <xdr:nvPicPr>
        <xdr:cNvPr id="9" name="image40.jp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072342" y="5950324"/>
          <a:ext cx="962025" cy="605117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0</xdr:colOff>
      <xdr:row>9</xdr:row>
      <xdr:rowOff>0</xdr:rowOff>
    </xdr:from>
    <xdr:to>
      <xdr:col>2</xdr:col>
      <xdr:colOff>1143000</xdr:colOff>
      <xdr:row>9</xdr:row>
      <xdr:rowOff>1704975</xdr:rowOff>
    </xdr:to>
    <xdr:pic>
      <xdr:nvPicPr>
        <xdr:cNvPr id="10" name="image27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twoCellAnchor>
  <xdr:twoCellAnchor>
    <xdr:from>
      <xdr:col>2</xdr:col>
      <xdr:colOff>95810</xdr:colOff>
      <xdr:row>10</xdr:row>
      <xdr:rowOff>112059</xdr:rowOff>
    </xdr:from>
    <xdr:to>
      <xdr:col>2</xdr:col>
      <xdr:colOff>1162610</xdr:colOff>
      <xdr:row>10</xdr:row>
      <xdr:rowOff>741269</xdr:rowOff>
    </xdr:to>
    <xdr:pic>
      <xdr:nvPicPr>
        <xdr:cNvPr id="11" name="image17.jp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037604" y="7507941"/>
          <a:ext cx="1066800" cy="629210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498103</xdr:colOff>
      <xdr:row>11</xdr:row>
      <xdr:rowOff>88527</xdr:rowOff>
    </xdr:from>
    <xdr:to>
      <xdr:col>2</xdr:col>
      <xdr:colOff>795619</xdr:colOff>
      <xdr:row>11</xdr:row>
      <xdr:rowOff>707652</xdr:rowOff>
    </xdr:to>
    <xdr:pic>
      <xdr:nvPicPr>
        <xdr:cNvPr id="12" name="image1.jp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439897" y="8235203"/>
          <a:ext cx="297516" cy="61912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47624</xdr:colOff>
      <xdr:row>12</xdr:row>
      <xdr:rowOff>123825</xdr:rowOff>
    </xdr:from>
    <xdr:to>
      <xdr:col>2</xdr:col>
      <xdr:colOff>1142999</xdr:colOff>
      <xdr:row>12</xdr:row>
      <xdr:rowOff>1704975</xdr:rowOff>
    </xdr:to>
    <xdr:pic>
      <xdr:nvPicPr>
        <xdr:cNvPr id="13" name="image16.jp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181099" y="19859625"/>
          <a:ext cx="1095375" cy="1581150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66675</xdr:colOff>
      <xdr:row>13</xdr:row>
      <xdr:rowOff>100854</xdr:rowOff>
    </xdr:from>
    <xdr:to>
      <xdr:col>2</xdr:col>
      <xdr:colOff>1047750</xdr:colOff>
      <xdr:row>14</xdr:row>
      <xdr:rowOff>1682</xdr:rowOff>
    </xdr:to>
    <xdr:pic>
      <xdr:nvPicPr>
        <xdr:cNvPr id="14" name="image9.jp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008469" y="9749119"/>
          <a:ext cx="981075" cy="65162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419661</xdr:colOff>
      <xdr:row>14</xdr:row>
      <xdr:rowOff>96371</xdr:rowOff>
    </xdr:from>
    <xdr:to>
      <xdr:col>2</xdr:col>
      <xdr:colOff>773206</xdr:colOff>
      <xdr:row>14</xdr:row>
      <xdr:rowOff>696446</xdr:rowOff>
    </xdr:to>
    <xdr:pic>
      <xdr:nvPicPr>
        <xdr:cNvPr id="15" name="image22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5361455" y="10495430"/>
          <a:ext cx="353545" cy="6000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38100</xdr:colOff>
      <xdr:row>15</xdr:row>
      <xdr:rowOff>152400</xdr:rowOff>
    </xdr:from>
    <xdr:to>
      <xdr:col>2</xdr:col>
      <xdr:colOff>1047750</xdr:colOff>
      <xdr:row>15</xdr:row>
      <xdr:rowOff>1704975</xdr:rowOff>
    </xdr:to>
    <xdr:pic>
      <xdr:nvPicPr>
        <xdr:cNvPr id="16" name="image7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171575" y="25888950"/>
          <a:ext cx="1009650" cy="15525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114300</xdr:colOff>
      <xdr:row>16</xdr:row>
      <xdr:rowOff>56030</xdr:rowOff>
    </xdr:from>
    <xdr:to>
      <xdr:col>2</xdr:col>
      <xdr:colOff>1066800</xdr:colOff>
      <xdr:row>17</xdr:row>
      <xdr:rowOff>1682</xdr:rowOff>
    </xdr:to>
    <xdr:pic>
      <xdr:nvPicPr>
        <xdr:cNvPr id="17" name="image23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056094" y="11956677"/>
          <a:ext cx="952500" cy="69644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97491</xdr:colOff>
      <xdr:row>17</xdr:row>
      <xdr:rowOff>22412</xdr:rowOff>
    </xdr:from>
    <xdr:to>
      <xdr:col>2</xdr:col>
      <xdr:colOff>1202391</xdr:colOff>
      <xdr:row>17</xdr:row>
      <xdr:rowOff>649941</xdr:rowOff>
    </xdr:to>
    <xdr:pic>
      <xdr:nvPicPr>
        <xdr:cNvPr id="18" name="image8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5039285" y="12673853"/>
          <a:ext cx="1104900" cy="627529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76200</xdr:colOff>
      <xdr:row>18</xdr:row>
      <xdr:rowOff>152400</xdr:rowOff>
    </xdr:from>
    <xdr:to>
      <xdr:col>2</xdr:col>
      <xdr:colOff>1038225</xdr:colOff>
      <xdr:row>18</xdr:row>
      <xdr:rowOff>1704975</xdr:rowOff>
    </xdr:to>
    <xdr:pic>
      <xdr:nvPicPr>
        <xdr:cNvPr id="19" name="image13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209675" y="31889700"/>
          <a:ext cx="962025" cy="15525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0</xdr:colOff>
      <xdr:row>19</xdr:row>
      <xdr:rowOff>0</xdr:rowOff>
    </xdr:from>
    <xdr:to>
      <xdr:col>2</xdr:col>
      <xdr:colOff>1143000</xdr:colOff>
      <xdr:row>19</xdr:row>
      <xdr:rowOff>1704975</xdr:rowOff>
    </xdr:to>
    <xdr:pic>
      <xdr:nvPicPr>
        <xdr:cNvPr id="20" name="image5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twoCellAnchor>
  <xdr:twoCellAnchor>
    <xdr:from>
      <xdr:col>2</xdr:col>
      <xdr:colOff>410134</xdr:colOff>
      <xdr:row>20</xdr:row>
      <xdr:rowOff>134470</xdr:rowOff>
    </xdr:from>
    <xdr:to>
      <xdr:col>2</xdr:col>
      <xdr:colOff>848284</xdr:colOff>
      <xdr:row>20</xdr:row>
      <xdr:rowOff>718857</xdr:rowOff>
    </xdr:to>
    <xdr:pic>
      <xdr:nvPicPr>
        <xdr:cNvPr id="21" name="image20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5351928" y="15038294"/>
          <a:ext cx="438150" cy="584387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56029</xdr:colOff>
      <xdr:row>20</xdr:row>
      <xdr:rowOff>717177</xdr:rowOff>
    </xdr:from>
    <xdr:to>
      <xdr:col>2</xdr:col>
      <xdr:colOff>1199029</xdr:colOff>
      <xdr:row>21</xdr:row>
      <xdr:rowOff>718858</xdr:rowOff>
    </xdr:to>
    <xdr:pic>
      <xdr:nvPicPr>
        <xdr:cNvPr id="22" name="image18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4997823" y="15621001"/>
          <a:ext cx="1143000" cy="7524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504265</xdr:colOff>
      <xdr:row>22</xdr:row>
      <xdr:rowOff>168089</xdr:rowOff>
    </xdr:from>
    <xdr:to>
      <xdr:col>2</xdr:col>
      <xdr:colOff>795618</xdr:colOff>
      <xdr:row>22</xdr:row>
      <xdr:rowOff>674035</xdr:rowOff>
    </xdr:to>
    <xdr:pic>
      <xdr:nvPicPr>
        <xdr:cNvPr id="23" name="image6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5446059" y="16573501"/>
          <a:ext cx="291353" cy="50594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309842</xdr:colOff>
      <xdr:row>24</xdr:row>
      <xdr:rowOff>145677</xdr:rowOff>
    </xdr:from>
    <xdr:to>
      <xdr:col>2</xdr:col>
      <xdr:colOff>930088</xdr:colOff>
      <xdr:row>24</xdr:row>
      <xdr:rowOff>662828</xdr:rowOff>
    </xdr:to>
    <xdr:pic>
      <xdr:nvPicPr>
        <xdr:cNvPr id="24" name="image3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251636" y="18052677"/>
          <a:ext cx="620246" cy="517151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302559</xdr:colOff>
      <xdr:row>25</xdr:row>
      <xdr:rowOff>164726</xdr:rowOff>
    </xdr:from>
    <xdr:to>
      <xdr:col>2</xdr:col>
      <xdr:colOff>1074084</xdr:colOff>
      <xdr:row>25</xdr:row>
      <xdr:rowOff>707651</xdr:rowOff>
    </xdr:to>
    <xdr:pic>
      <xdr:nvPicPr>
        <xdr:cNvPr id="25" name="image28.png" title="이미지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244353" y="18822520"/>
          <a:ext cx="771525" cy="54292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398608</xdr:colOff>
      <xdr:row>26</xdr:row>
      <xdr:rowOff>102455</xdr:rowOff>
    </xdr:from>
    <xdr:to>
      <xdr:col>2</xdr:col>
      <xdr:colOff>818029</xdr:colOff>
      <xdr:row>26</xdr:row>
      <xdr:rowOff>714777</xdr:rowOff>
    </xdr:to>
    <xdr:pic>
      <xdr:nvPicPr>
        <xdr:cNvPr id="26" name="image14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340402" y="19511043"/>
          <a:ext cx="419421" cy="61232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409815</xdr:colOff>
      <xdr:row>27</xdr:row>
      <xdr:rowOff>35219</xdr:rowOff>
    </xdr:from>
    <xdr:to>
      <xdr:col>2</xdr:col>
      <xdr:colOff>840442</xdr:colOff>
      <xdr:row>28</xdr:row>
      <xdr:rowOff>1</xdr:rowOff>
    </xdr:to>
    <xdr:pic>
      <xdr:nvPicPr>
        <xdr:cNvPr id="27" name="image14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351609" y="20194601"/>
          <a:ext cx="430627" cy="71557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398608</xdr:colOff>
      <xdr:row>28</xdr:row>
      <xdr:rowOff>57631</xdr:rowOff>
    </xdr:from>
    <xdr:to>
      <xdr:col>2</xdr:col>
      <xdr:colOff>818029</xdr:colOff>
      <xdr:row>28</xdr:row>
      <xdr:rowOff>669953</xdr:rowOff>
    </xdr:to>
    <xdr:pic>
      <xdr:nvPicPr>
        <xdr:cNvPr id="28" name="image14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340402" y="20967807"/>
          <a:ext cx="419421" cy="61232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320968</xdr:colOff>
      <xdr:row>29</xdr:row>
      <xdr:rowOff>96851</xdr:rowOff>
    </xdr:from>
    <xdr:to>
      <xdr:col>2</xdr:col>
      <xdr:colOff>960504</xdr:colOff>
      <xdr:row>29</xdr:row>
      <xdr:rowOff>638734</xdr:rowOff>
    </xdr:to>
    <xdr:pic>
      <xdr:nvPicPr>
        <xdr:cNvPr id="29" name="image33.jp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262762" y="21757822"/>
          <a:ext cx="639536" cy="541883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157682</xdr:colOff>
      <xdr:row>30</xdr:row>
      <xdr:rowOff>203307</xdr:rowOff>
    </xdr:from>
    <xdr:to>
      <xdr:col>2</xdr:col>
      <xdr:colOff>1170236</xdr:colOff>
      <xdr:row>30</xdr:row>
      <xdr:rowOff>627850</xdr:rowOff>
    </xdr:to>
    <xdr:pic>
      <xdr:nvPicPr>
        <xdr:cNvPr id="30" name="image15.jp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5099476" y="22615072"/>
          <a:ext cx="1012554" cy="424543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173690</xdr:colOff>
      <xdr:row>31</xdr:row>
      <xdr:rowOff>44823</xdr:rowOff>
    </xdr:from>
    <xdr:to>
      <xdr:col>2</xdr:col>
      <xdr:colOff>1139797</xdr:colOff>
      <xdr:row>31</xdr:row>
      <xdr:rowOff>743990</xdr:rowOff>
    </xdr:to>
    <xdr:pic>
      <xdr:nvPicPr>
        <xdr:cNvPr id="31" name="image25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5115484" y="23207382"/>
          <a:ext cx="966107" cy="699167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130468</xdr:colOff>
      <xdr:row>32</xdr:row>
      <xdr:rowOff>44824</xdr:rowOff>
    </xdr:from>
    <xdr:to>
      <xdr:col>2</xdr:col>
      <xdr:colOff>1178218</xdr:colOff>
      <xdr:row>32</xdr:row>
      <xdr:rowOff>653324</xdr:rowOff>
    </xdr:to>
    <xdr:pic>
      <xdr:nvPicPr>
        <xdr:cNvPr id="32" name="image39.jp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5072262" y="23958177"/>
          <a:ext cx="1047750" cy="608500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179294</xdr:colOff>
      <xdr:row>32</xdr:row>
      <xdr:rowOff>739588</xdr:rowOff>
    </xdr:from>
    <xdr:to>
      <xdr:col>2</xdr:col>
      <xdr:colOff>1109383</xdr:colOff>
      <xdr:row>33</xdr:row>
      <xdr:rowOff>741269</xdr:rowOff>
    </xdr:to>
    <xdr:pic>
      <xdr:nvPicPr>
        <xdr:cNvPr id="33" name="image24.pn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5121088" y="24652941"/>
          <a:ext cx="930089" cy="7524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134471</xdr:colOff>
      <xdr:row>34</xdr:row>
      <xdr:rowOff>100854</xdr:rowOff>
    </xdr:from>
    <xdr:to>
      <xdr:col>3</xdr:col>
      <xdr:colOff>44824</xdr:colOff>
      <xdr:row>34</xdr:row>
      <xdr:rowOff>705971</xdr:rowOff>
    </xdr:to>
    <xdr:pic>
      <xdr:nvPicPr>
        <xdr:cNvPr id="34" name="image45.pn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76265" y="25515795"/>
          <a:ext cx="1143000" cy="605117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168088</xdr:colOff>
      <xdr:row>35</xdr:row>
      <xdr:rowOff>11206</xdr:rowOff>
    </xdr:from>
    <xdr:to>
      <xdr:col>2</xdr:col>
      <xdr:colOff>1064559</xdr:colOff>
      <xdr:row>36</xdr:row>
      <xdr:rowOff>12887</xdr:rowOff>
    </xdr:to>
    <xdr:pic>
      <xdr:nvPicPr>
        <xdr:cNvPr id="35" name="image46.pn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109882" y="26176941"/>
          <a:ext cx="896471" cy="7524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347382</xdr:colOff>
      <xdr:row>36</xdr:row>
      <xdr:rowOff>123265</xdr:rowOff>
    </xdr:from>
    <xdr:to>
      <xdr:col>2</xdr:col>
      <xdr:colOff>946096</xdr:colOff>
      <xdr:row>36</xdr:row>
      <xdr:rowOff>650741</xdr:rowOff>
    </xdr:to>
    <xdr:pic>
      <xdr:nvPicPr>
        <xdr:cNvPr id="36" name="image38.jp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31" cstate="print"/>
        <a:srcRect t="29519"/>
        <a:stretch/>
      </xdr:blipFill>
      <xdr:spPr>
        <a:xfrm>
          <a:off x="5289176" y="27039794"/>
          <a:ext cx="598714" cy="52747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246529</xdr:colOff>
      <xdr:row>37</xdr:row>
      <xdr:rowOff>89647</xdr:rowOff>
    </xdr:from>
    <xdr:to>
      <xdr:col>2</xdr:col>
      <xdr:colOff>1042147</xdr:colOff>
      <xdr:row>37</xdr:row>
      <xdr:rowOff>683559</xdr:rowOff>
    </xdr:to>
    <xdr:pic>
      <xdr:nvPicPr>
        <xdr:cNvPr id="37" name="image26.jp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5188323" y="27756971"/>
          <a:ext cx="795618" cy="59391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173573</xdr:colOff>
      <xdr:row>38</xdr:row>
      <xdr:rowOff>100852</xdr:rowOff>
    </xdr:from>
    <xdr:to>
      <xdr:col>2</xdr:col>
      <xdr:colOff>986119</xdr:colOff>
      <xdr:row>38</xdr:row>
      <xdr:rowOff>661147</xdr:rowOff>
    </xdr:to>
    <xdr:pic>
      <xdr:nvPicPr>
        <xdr:cNvPr id="38" name="image34.pn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5115367" y="28518970"/>
          <a:ext cx="812546" cy="56029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218740</xdr:colOff>
      <xdr:row>39</xdr:row>
      <xdr:rowOff>100853</xdr:rowOff>
    </xdr:from>
    <xdr:to>
      <xdr:col>2</xdr:col>
      <xdr:colOff>1004048</xdr:colOff>
      <xdr:row>39</xdr:row>
      <xdr:rowOff>638735</xdr:rowOff>
    </xdr:to>
    <xdr:pic>
      <xdr:nvPicPr>
        <xdr:cNvPr id="39" name="image43.jp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5160534" y="29269765"/>
          <a:ext cx="785308" cy="53788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302559</xdr:colOff>
      <xdr:row>43</xdr:row>
      <xdr:rowOff>78441</xdr:rowOff>
    </xdr:from>
    <xdr:to>
      <xdr:col>2</xdr:col>
      <xdr:colOff>1019736</xdr:colOff>
      <xdr:row>43</xdr:row>
      <xdr:rowOff>627530</xdr:rowOff>
    </xdr:to>
    <xdr:pic>
      <xdr:nvPicPr>
        <xdr:cNvPr id="40" name="image21.pn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5244353" y="32250529"/>
          <a:ext cx="717177" cy="549089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145676</xdr:colOff>
      <xdr:row>44</xdr:row>
      <xdr:rowOff>201708</xdr:rowOff>
    </xdr:from>
    <xdr:to>
      <xdr:col>2</xdr:col>
      <xdr:colOff>1139589</xdr:colOff>
      <xdr:row>44</xdr:row>
      <xdr:rowOff>627530</xdr:rowOff>
    </xdr:to>
    <xdr:pic>
      <xdr:nvPicPr>
        <xdr:cNvPr id="41" name="image47.pn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5087470" y="33124590"/>
          <a:ext cx="993913" cy="42582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324970</xdr:colOff>
      <xdr:row>46</xdr:row>
      <xdr:rowOff>40749</xdr:rowOff>
    </xdr:from>
    <xdr:to>
      <xdr:col>2</xdr:col>
      <xdr:colOff>852767</xdr:colOff>
      <xdr:row>46</xdr:row>
      <xdr:rowOff>840441</xdr:rowOff>
    </xdr:to>
    <xdr:pic>
      <xdr:nvPicPr>
        <xdr:cNvPr id="42" name="image30.jp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1456764" y="74526249"/>
          <a:ext cx="527797" cy="79969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324970</xdr:colOff>
      <xdr:row>47</xdr:row>
      <xdr:rowOff>78441</xdr:rowOff>
    </xdr:from>
    <xdr:to>
      <xdr:col>2</xdr:col>
      <xdr:colOff>953620</xdr:colOff>
      <xdr:row>47</xdr:row>
      <xdr:rowOff>683559</xdr:rowOff>
    </xdr:to>
    <xdr:pic>
      <xdr:nvPicPr>
        <xdr:cNvPr id="43" name="image29.jp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5266764" y="35253706"/>
          <a:ext cx="628650" cy="605118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347382</xdr:colOff>
      <xdr:row>48</xdr:row>
      <xdr:rowOff>44824</xdr:rowOff>
    </xdr:from>
    <xdr:to>
      <xdr:col>2</xdr:col>
      <xdr:colOff>976032</xdr:colOff>
      <xdr:row>48</xdr:row>
      <xdr:rowOff>627529</xdr:rowOff>
    </xdr:to>
    <xdr:pic>
      <xdr:nvPicPr>
        <xdr:cNvPr id="44" name="image44.jp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5289176" y="35970883"/>
          <a:ext cx="628650" cy="58270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336176</xdr:colOff>
      <xdr:row>49</xdr:row>
      <xdr:rowOff>89647</xdr:rowOff>
    </xdr:from>
    <xdr:to>
      <xdr:col>2</xdr:col>
      <xdr:colOff>974351</xdr:colOff>
      <xdr:row>49</xdr:row>
      <xdr:rowOff>638735</xdr:rowOff>
    </xdr:to>
    <xdr:pic>
      <xdr:nvPicPr>
        <xdr:cNvPr id="45" name="image48.jp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5277970" y="36766500"/>
          <a:ext cx="638175" cy="549088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302559</xdr:colOff>
      <xdr:row>50</xdr:row>
      <xdr:rowOff>89647</xdr:rowOff>
    </xdr:from>
    <xdr:to>
      <xdr:col>2</xdr:col>
      <xdr:colOff>1035984</xdr:colOff>
      <xdr:row>50</xdr:row>
      <xdr:rowOff>638735</xdr:rowOff>
    </xdr:to>
    <xdr:pic>
      <xdr:nvPicPr>
        <xdr:cNvPr id="46" name="image42.jp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5244353" y="37517294"/>
          <a:ext cx="733425" cy="549088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302559</xdr:colOff>
      <xdr:row>51</xdr:row>
      <xdr:rowOff>67235</xdr:rowOff>
    </xdr:from>
    <xdr:to>
      <xdr:col>2</xdr:col>
      <xdr:colOff>1016934</xdr:colOff>
      <xdr:row>51</xdr:row>
      <xdr:rowOff>649941</xdr:rowOff>
    </xdr:to>
    <xdr:pic>
      <xdr:nvPicPr>
        <xdr:cNvPr id="47" name="image35.jp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5244353" y="38245676"/>
          <a:ext cx="714375" cy="58270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268941</xdr:colOff>
      <xdr:row>52</xdr:row>
      <xdr:rowOff>156883</xdr:rowOff>
    </xdr:from>
    <xdr:to>
      <xdr:col>2</xdr:col>
      <xdr:colOff>992841</xdr:colOff>
      <xdr:row>52</xdr:row>
      <xdr:rowOff>661148</xdr:rowOff>
    </xdr:to>
    <xdr:pic>
      <xdr:nvPicPr>
        <xdr:cNvPr id="48" name="image37.jp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5210735" y="39086118"/>
          <a:ext cx="723900" cy="50426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324971</xdr:colOff>
      <xdr:row>53</xdr:row>
      <xdr:rowOff>134471</xdr:rowOff>
    </xdr:from>
    <xdr:to>
      <xdr:col>2</xdr:col>
      <xdr:colOff>1020296</xdr:colOff>
      <xdr:row>53</xdr:row>
      <xdr:rowOff>638736</xdr:rowOff>
    </xdr:to>
    <xdr:pic>
      <xdr:nvPicPr>
        <xdr:cNvPr id="49" name="image32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5266765" y="39814500"/>
          <a:ext cx="695325" cy="50426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291353</xdr:colOff>
      <xdr:row>54</xdr:row>
      <xdr:rowOff>123266</xdr:rowOff>
    </xdr:from>
    <xdr:to>
      <xdr:col>2</xdr:col>
      <xdr:colOff>1005728</xdr:colOff>
      <xdr:row>54</xdr:row>
      <xdr:rowOff>627529</xdr:rowOff>
    </xdr:to>
    <xdr:pic>
      <xdr:nvPicPr>
        <xdr:cNvPr id="50" name="image36.jp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5233147" y="40554090"/>
          <a:ext cx="714375" cy="504263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246530</xdr:colOff>
      <xdr:row>55</xdr:row>
      <xdr:rowOff>134471</xdr:rowOff>
    </xdr:from>
    <xdr:to>
      <xdr:col>2</xdr:col>
      <xdr:colOff>960905</xdr:colOff>
      <xdr:row>55</xdr:row>
      <xdr:rowOff>649941</xdr:rowOff>
    </xdr:to>
    <xdr:pic>
      <xdr:nvPicPr>
        <xdr:cNvPr id="51" name="image41.jp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5188324" y="41316089"/>
          <a:ext cx="714375" cy="515470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235324</xdr:colOff>
      <xdr:row>56</xdr:row>
      <xdr:rowOff>134470</xdr:rowOff>
    </xdr:from>
    <xdr:to>
      <xdr:col>2</xdr:col>
      <xdr:colOff>959224</xdr:colOff>
      <xdr:row>56</xdr:row>
      <xdr:rowOff>616323</xdr:rowOff>
    </xdr:to>
    <xdr:pic>
      <xdr:nvPicPr>
        <xdr:cNvPr id="52" name="image31.jp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5177118" y="42066882"/>
          <a:ext cx="723900" cy="481853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214222</xdr:colOff>
      <xdr:row>0</xdr:row>
      <xdr:rowOff>38286</xdr:rowOff>
    </xdr:from>
    <xdr:to>
      <xdr:col>0</xdr:col>
      <xdr:colOff>1113117</xdr:colOff>
      <xdr:row>1</xdr:row>
      <xdr:rowOff>16435</xdr:rowOff>
    </xdr:to>
    <xdr:pic>
      <xdr:nvPicPr>
        <xdr:cNvPr id="54" name="image11.pn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214222" y="38286"/>
          <a:ext cx="898895" cy="934384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2</xdr:col>
      <xdr:colOff>100853</xdr:colOff>
      <xdr:row>45</xdr:row>
      <xdr:rowOff>123266</xdr:rowOff>
    </xdr:from>
    <xdr:to>
      <xdr:col>2</xdr:col>
      <xdr:colOff>986117</xdr:colOff>
      <xdr:row>45</xdr:row>
      <xdr:rowOff>605118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5042647" y="33796942"/>
          <a:ext cx="885264" cy="481852"/>
        </a:xfrm>
        <a:prstGeom prst="rect">
          <a:avLst/>
        </a:prstGeom>
      </xdr:spPr>
    </xdr:pic>
    <xdr:clientData/>
  </xdr:twoCellAnchor>
  <xdr:twoCellAnchor>
    <xdr:from>
      <xdr:col>2</xdr:col>
      <xdr:colOff>33618</xdr:colOff>
      <xdr:row>40</xdr:row>
      <xdr:rowOff>381000</xdr:rowOff>
    </xdr:from>
    <xdr:to>
      <xdr:col>2</xdr:col>
      <xdr:colOff>1230699</xdr:colOff>
      <xdr:row>42</xdr:row>
      <xdr:rowOff>71718</xdr:rowOff>
    </xdr:to>
    <xdr:pic>
      <xdr:nvPicPr>
        <xdr:cNvPr id="55" name="Picture 45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4434168" y="70494525"/>
          <a:ext cx="1197081" cy="15957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974"/>
  <sheetViews>
    <sheetView showGridLines="0" tabSelected="1" zoomScale="85" zoomScaleNormal="85" workbookViewId="0">
      <selection sqref="A1:M1"/>
    </sheetView>
  </sheetViews>
  <sheetFormatPr defaultColWidth="12.625" defaultRowHeight="15" customHeight="1"/>
  <cols>
    <col min="1" max="1" width="19.5" style="14" bestFit="1" customWidth="1"/>
    <col min="2" max="2" width="45.25" style="14" bestFit="1" customWidth="1"/>
    <col min="3" max="3" width="16.125" style="14" bestFit="1" customWidth="1"/>
    <col min="4" max="7" width="13.125" style="14" customWidth="1"/>
    <col min="8" max="8" width="13.125" style="14" hidden="1" customWidth="1"/>
    <col min="9" max="9" width="13.125" style="14" customWidth="1"/>
    <col min="10" max="10" width="13.125" style="48" customWidth="1"/>
    <col min="11" max="13" width="15" style="41" customWidth="1"/>
    <col min="14" max="16384" width="12.625" style="14"/>
  </cols>
  <sheetData>
    <row r="1" spans="1:13" ht="60.6" customHeight="1">
      <c r="A1" s="61" t="s">
        <v>104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3" ht="20.100000000000001" customHeight="1">
      <c r="A2" s="60" t="s">
        <v>103</v>
      </c>
      <c r="B2" s="12"/>
      <c r="C2" s="12"/>
      <c r="D2" s="12"/>
      <c r="E2" s="12"/>
      <c r="F2" s="12"/>
      <c r="G2" s="12"/>
      <c r="H2" s="42"/>
      <c r="I2" s="42"/>
      <c r="J2" s="43"/>
      <c r="K2" s="13"/>
      <c r="L2" s="52">
        <v>1300</v>
      </c>
      <c r="M2" s="13"/>
    </row>
    <row r="3" spans="1:13" ht="53.25" customHeight="1">
      <c r="A3" s="49" t="s">
        <v>4</v>
      </c>
      <c r="B3" s="49" t="s">
        <v>0</v>
      </c>
      <c r="C3" s="49" t="s">
        <v>1</v>
      </c>
      <c r="D3" s="49" t="s">
        <v>2</v>
      </c>
      <c r="E3" s="49" t="s">
        <v>94</v>
      </c>
      <c r="F3" s="49" t="s">
        <v>3</v>
      </c>
      <c r="G3" s="49" t="s">
        <v>95</v>
      </c>
      <c r="H3" s="50" t="s">
        <v>96</v>
      </c>
      <c r="I3" s="50" t="s">
        <v>97</v>
      </c>
      <c r="J3" s="51" t="s">
        <v>100</v>
      </c>
      <c r="K3" s="54" t="s">
        <v>101</v>
      </c>
      <c r="L3" s="54" t="s">
        <v>101</v>
      </c>
      <c r="M3" s="55" t="s">
        <v>102</v>
      </c>
    </row>
    <row r="4" spans="1:13" ht="59.25" customHeight="1">
      <c r="A4" s="15">
        <v>8809115027924</v>
      </c>
      <c r="B4" s="16" t="s">
        <v>5</v>
      </c>
      <c r="C4" s="17"/>
      <c r="D4" s="18">
        <v>28000</v>
      </c>
      <c r="E4" s="19">
        <f>D4/1120</f>
        <v>25</v>
      </c>
      <c r="F4" s="16" t="s">
        <v>6</v>
      </c>
      <c r="G4" s="21">
        <v>19</v>
      </c>
      <c r="H4" s="22">
        <v>18.350000000000001</v>
      </c>
      <c r="I4" s="22">
        <v>3.7999999999999999E-2</v>
      </c>
      <c r="J4" s="44">
        <v>60</v>
      </c>
      <c r="K4" s="20">
        <v>10472</v>
      </c>
      <c r="L4" s="53">
        <f>K4/$L$2</f>
        <v>8.0553846153846163</v>
      </c>
      <c r="M4" s="56"/>
    </row>
    <row r="5" spans="1:13" ht="59.25" customHeight="1">
      <c r="A5" s="15">
        <v>8809634610850</v>
      </c>
      <c r="B5" s="16" t="s">
        <v>7</v>
      </c>
      <c r="C5" s="17"/>
      <c r="D5" s="23">
        <v>15000</v>
      </c>
      <c r="E5" s="19">
        <f>13.4</f>
        <v>13.4</v>
      </c>
      <c r="F5" s="24" t="s">
        <v>8</v>
      </c>
      <c r="G5" s="21">
        <v>25.2</v>
      </c>
      <c r="H5" s="22">
        <v>10.95</v>
      </c>
      <c r="I5" s="22">
        <v>3.1E-2</v>
      </c>
      <c r="J5" s="44">
        <v>200</v>
      </c>
      <c r="K5" s="20">
        <v>5830</v>
      </c>
      <c r="L5" s="53">
        <f t="shared" ref="L5:L57" si="0">K5/$L$2</f>
        <v>4.4846153846153847</v>
      </c>
      <c r="M5" s="56"/>
    </row>
    <row r="6" spans="1:13" ht="59.25" customHeight="1">
      <c r="A6" s="15">
        <v>8809115027917</v>
      </c>
      <c r="B6" s="16" t="s">
        <v>9</v>
      </c>
      <c r="C6" s="21"/>
      <c r="D6" s="23">
        <v>28000</v>
      </c>
      <c r="E6" s="19">
        <f>D6/1120</f>
        <v>25</v>
      </c>
      <c r="F6" s="24" t="s">
        <v>10</v>
      </c>
      <c r="G6" s="21">
        <v>13</v>
      </c>
      <c r="H6" s="22">
        <v>12.35</v>
      </c>
      <c r="I6" s="22">
        <v>0.03</v>
      </c>
      <c r="J6" s="44">
        <v>80</v>
      </c>
      <c r="K6" s="20">
        <v>10472</v>
      </c>
      <c r="L6" s="53">
        <f t="shared" si="0"/>
        <v>8.0553846153846163</v>
      </c>
      <c r="M6" s="56"/>
    </row>
    <row r="7" spans="1:13" ht="59.25" customHeight="1">
      <c r="A7" s="15">
        <v>8809634610027</v>
      </c>
      <c r="B7" s="16" t="s">
        <v>11</v>
      </c>
      <c r="C7" s="21"/>
      <c r="D7" s="23">
        <v>20000</v>
      </c>
      <c r="E7" s="19">
        <v>18</v>
      </c>
      <c r="F7" s="24" t="s">
        <v>12</v>
      </c>
      <c r="G7" s="21">
        <v>16</v>
      </c>
      <c r="H7" s="22">
        <v>15.35</v>
      </c>
      <c r="I7" s="22">
        <v>3.5000000000000003E-2</v>
      </c>
      <c r="J7" s="44">
        <v>60</v>
      </c>
      <c r="K7" s="20">
        <v>8800</v>
      </c>
      <c r="L7" s="53">
        <f t="shared" si="0"/>
        <v>6.7692307692307692</v>
      </c>
      <c r="M7" s="56"/>
    </row>
    <row r="8" spans="1:13" ht="59.25" customHeight="1">
      <c r="A8" s="15">
        <v>8809634610034</v>
      </c>
      <c r="B8" s="16" t="s">
        <v>13</v>
      </c>
      <c r="C8" s="21"/>
      <c r="D8" s="23">
        <v>25000</v>
      </c>
      <c r="E8" s="19">
        <f>22</f>
        <v>22</v>
      </c>
      <c r="F8" s="24" t="s">
        <v>14</v>
      </c>
      <c r="G8" s="21">
        <v>10</v>
      </c>
      <c r="H8" s="22">
        <v>8.35</v>
      </c>
      <c r="I8" s="22">
        <v>3.2000000000000001E-2</v>
      </c>
      <c r="J8" s="44">
        <v>100</v>
      </c>
      <c r="K8" s="20">
        <v>9350</v>
      </c>
      <c r="L8" s="53">
        <f t="shared" si="0"/>
        <v>7.1923076923076925</v>
      </c>
      <c r="M8" s="56"/>
    </row>
    <row r="9" spans="1:13" ht="59.25" customHeight="1">
      <c r="A9" s="15">
        <v>8809634610041</v>
      </c>
      <c r="B9" s="16" t="s">
        <v>15</v>
      </c>
      <c r="C9" s="21"/>
      <c r="D9" s="23">
        <v>32000</v>
      </c>
      <c r="E9" s="19">
        <f>27</f>
        <v>27</v>
      </c>
      <c r="F9" s="24" t="s">
        <v>16</v>
      </c>
      <c r="G9" s="21">
        <v>11</v>
      </c>
      <c r="H9" s="22">
        <v>10.35</v>
      </c>
      <c r="I9" s="22">
        <v>3.2000000000000001E-2</v>
      </c>
      <c r="J9" s="44">
        <v>54</v>
      </c>
      <c r="K9" s="20">
        <v>12672</v>
      </c>
      <c r="L9" s="53">
        <f t="shared" si="0"/>
        <v>9.7476923076923079</v>
      </c>
      <c r="M9" s="56"/>
    </row>
    <row r="10" spans="1:13" ht="59.25" customHeight="1">
      <c r="A10" s="15">
        <v>8809634610119</v>
      </c>
      <c r="B10" s="16" t="s">
        <v>17</v>
      </c>
      <c r="C10" s="21"/>
      <c r="D10" s="23">
        <v>26000</v>
      </c>
      <c r="E10" s="19">
        <f>23</f>
        <v>23</v>
      </c>
      <c r="F10" s="24" t="s">
        <v>18</v>
      </c>
      <c r="G10" s="21">
        <v>9</v>
      </c>
      <c r="H10" s="22">
        <v>8.35</v>
      </c>
      <c r="I10" s="22">
        <v>3.1E-2</v>
      </c>
      <c r="J10" s="44">
        <v>100</v>
      </c>
      <c r="K10" s="20">
        <v>9922</v>
      </c>
      <c r="L10" s="53">
        <f t="shared" si="0"/>
        <v>7.632307692307692</v>
      </c>
      <c r="M10" s="56"/>
    </row>
    <row r="11" spans="1:13" ht="59.25" customHeight="1">
      <c r="A11" s="15">
        <v>8809634610102</v>
      </c>
      <c r="B11" s="16" t="s">
        <v>19</v>
      </c>
      <c r="C11" s="21"/>
      <c r="D11" s="23">
        <v>23000</v>
      </c>
      <c r="E11" s="19">
        <f>22</f>
        <v>22</v>
      </c>
      <c r="F11" s="24" t="s">
        <v>20</v>
      </c>
      <c r="G11" s="21">
        <v>15</v>
      </c>
      <c r="H11" s="22">
        <v>14.35</v>
      </c>
      <c r="I11" s="22">
        <v>3.4000000000000002E-2</v>
      </c>
      <c r="J11" s="44">
        <v>72</v>
      </c>
      <c r="K11" s="20">
        <v>10120</v>
      </c>
      <c r="L11" s="53">
        <f t="shared" si="0"/>
        <v>7.7846153846153845</v>
      </c>
      <c r="M11" s="56"/>
    </row>
    <row r="12" spans="1:13" ht="59.25" customHeight="1">
      <c r="A12" s="15">
        <v>8809634610829</v>
      </c>
      <c r="B12" s="16" t="s">
        <v>21</v>
      </c>
      <c r="C12" s="21"/>
      <c r="D12" s="23">
        <v>14000</v>
      </c>
      <c r="E12" s="19">
        <f>D12/1120</f>
        <v>12.5</v>
      </c>
      <c r="F12" s="24" t="s">
        <v>22</v>
      </c>
      <c r="G12" s="21">
        <v>8.85</v>
      </c>
      <c r="H12" s="22">
        <v>8.85</v>
      </c>
      <c r="I12" s="22">
        <v>3.6999999999999998E-2</v>
      </c>
      <c r="J12" s="44">
        <v>200</v>
      </c>
      <c r="K12" s="20">
        <v>5808</v>
      </c>
      <c r="L12" s="53">
        <f t="shared" si="0"/>
        <v>4.4676923076923076</v>
      </c>
      <c r="M12" s="56"/>
    </row>
    <row r="13" spans="1:13" ht="59.25" customHeight="1">
      <c r="A13" s="15">
        <v>8809634610096</v>
      </c>
      <c r="B13" s="16" t="s">
        <v>23</v>
      </c>
      <c r="C13" s="21"/>
      <c r="D13" s="23">
        <v>13000</v>
      </c>
      <c r="E13" s="19">
        <f>12</f>
        <v>12</v>
      </c>
      <c r="F13" s="24" t="s">
        <v>24</v>
      </c>
      <c r="G13" s="21">
        <v>14</v>
      </c>
      <c r="H13" s="22">
        <v>12.35</v>
      </c>
      <c r="I13" s="22">
        <v>4.2999999999999997E-2</v>
      </c>
      <c r="J13" s="44">
        <v>72</v>
      </c>
      <c r="K13" s="20">
        <v>6798</v>
      </c>
      <c r="L13" s="53">
        <f t="shared" si="0"/>
        <v>5.2292307692307691</v>
      </c>
      <c r="M13" s="56"/>
    </row>
    <row r="14" spans="1:13" ht="59.25" customHeight="1">
      <c r="A14" s="15">
        <v>8809634610140</v>
      </c>
      <c r="B14" s="16" t="s">
        <v>25</v>
      </c>
      <c r="C14" s="21"/>
      <c r="D14" s="23">
        <v>25000</v>
      </c>
      <c r="E14" s="19">
        <f>23</f>
        <v>23</v>
      </c>
      <c r="F14" s="24" t="s">
        <v>26</v>
      </c>
      <c r="G14" s="21">
        <v>18</v>
      </c>
      <c r="H14" s="22">
        <v>16.850000000000001</v>
      </c>
      <c r="I14" s="22">
        <v>3.2000000000000001E-2</v>
      </c>
      <c r="J14" s="44">
        <v>72</v>
      </c>
      <c r="K14" s="20">
        <v>10340</v>
      </c>
      <c r="L14" s="53">
        <f t="shared" si="0"/>
        <v>7.953846153846154</v>
      </c>
      <c r="M14" s="56"/>
    </row>
    <row r="15" spans="1:13" ht="59.25" customHeight="1">
      <c r="A15" s="15">
        <v>8809634610836</v>
      </c>
      <c r="B15" s="16" t="s">
        <v>27</v>
      </c>
      <c r="C15" s="21"/>
      <c r="D15" s="23">
        <v>14000</v>
      </c>
      <c r="E15" s="19">
        <f>D15/1120</f>
        <v>12.5</v>
      </c>
      <c r="F15" s="24" t="s">
        <v>22</v>
      </c>
      <c r="G15" s="21">
        <v>8.35</v>
      </c>
      <c r="H15" s="22">
        <v>8.35</v>
      </c>
      <c r="I15" s="22">
        <v>3.6999999999999998E-2</v>
      </c>
      <c r="J15" s="44">
        <v>200</v>
      </c>
      <c r="K15" s="20">
        <v>5808</v>
      </c>
      <c r="L15" s="53">
        <f t="shared" si="0"/>
        <v>4.4676923076923076</v>
      </c>
      <c r="M15" s="56"/>
    </row>
    <row r="16" spans="1:13" ht="59.25" customHeight="1">
      <c r="A16" s="15">
        <v>8809634610218</v>
      </c>
      <c r="B16" s="16" t="s">
        <v>28</v>
      </c>
      <c r="C16" s="21"/>
      <c r="D16" s="23">
        <v>22000</v>
      </c>
      <c r="E16" s="19">
        <v>20</v>
      </c>
      <c r="F16" s="24" t="s">
        <v>29</v>
      </c>
      <c r="G16" s="21">
        <v>10</v>
      </c>
      <c r="H16" s="22">
        <v>8.85</v>
      </c>
      <c r="I16" s="22">
        <v>3.5999999999999997E-2</v>
      </c>
      <c r="J16" s="44">
        <v>96</v>
      </c>
      <c r="K16" s="20">
        <v>8734</v>
      </c>
      <c r="L16" s="53">
        <f t="shared" si="0"/>
        <v>6.718461538461538</v>
      </c>
      <c r="M16" s="56"/>
    </row>
    <row r="17" spans="1:13" ht="59.25" customHeight="1">
      <c r="A17" s="15">
        <v>8809634610249</v>
      </c>
      <c r="B17" s="16" t="s">
        <v>30</v>
      </c>
      <c r="C17" s="21"/>
      <c r="D17" s="23">
        <v>21000</v>
      </c>
      <c r="E17" s="19">
        <v>16</v>
      </c>
      <c r="F17" s="24" t="s">
        <v>31</v>
      </c>
      <c r="G17" s="21">
        <v>13</v>
      </c>
      <c r="H17" s="22">
        <v>10.85</v>
      </c>
      <c r="I17" s="22">
        <v>0.03</v>
      </c>
      <c r="J17" s="44">
        <v>200</v>
      </c>
      <c r="K17" s="20">
        <v>7612</v>
      </c>
      <c r="L17" s="53">
        <f t="shared" si="0"/>
        <v>5.8553846153846152</v>
      </c>
      <c r="M17" s="56"/>
    </row>
    <row r="18" spans="1:13" ht="59.25" customHeight="1">
      <c r="A18" s="15">
        <v>8809634610362</v>
      </c>
      <c r="B18" s="16" t="s">
        <v>32</v>
      </c>
      <c r="C18" s="21"/>
      <c r="D18" s="23">
        <v>20000</v>
      </c>
      <c r="E18" s="19">
        <v>18</v>
      </c>
      <c r="F18" s="24" t="s">
        <v>33</v>
      </c>
      <c r="G18" s="21">
        <v>12</v>
      </c>
      <c r="H18" s="22">
        <v>10.85</v>
      </c>
      <c r="I18" s="22">
        <v>2.5000000000000001E-2</v>
      </c>
      <c r="J18" s="44">
        <v>80</v>
      </c>
      <c r="K18" s="20">
        <v>8690</v>
      </c>
      <c r="L18" s="53">
        <f t="shared" si="0"/>
        <v>6.6846153846153848</v>
      </c>
      <c r="M18" s="56"/>
    </row>
    <row r="19" spans="1:13" ht="59.25" customHeight="1">
      <c r="A19" s="15">
        <v>8809634610157</v>
      </c>
      <c r="B19" s="16" t="s">
        <v>34</v>
      </c>
      <c r="C19" s="25"/>
      <c r="D19" s="26">
        <v>4000</v>
      </c>
      <c r="E19" s="19">
        <v>4</v>
      </c>
      <c r="F19" s="28" t="s">
        <v>35</v>
      </c>
      <c r="G19" s="25">
        <v>14</v>
      </c>
      <c r="H19" s="22">
        <v>13.35</v>
      </c>
      <c r="I19" s="22">
        <v>3.7999999999999999E-2</v>
      </c>
      <c r="J19" s="45">
        <v>300</v>
      </c>
      <c r="K19" s="27">
        <v>1408</v>
      </c>
      <c r="L19" s="53">
        <f t="shared" si="0"/>
        <v>1.083076923076923</v>
      </c>
      <c r="M19" s="57"/>
    </row>
    <row r="20" spans="1:13" ht="59.25" customHeight="1">
      <c r="A20" s="15">
        <v>8809634610539</v>
      </c>
      <c r="B20" s="16" t="s">
        <v>36</v>
      </c>
      <c r="C20" s="25"/>
      <c r="D20" s="23">
        <v>24000</v>
      </c>
      <c r="E20" s="19">
        <v>20</v>
      </c>
      <c r="F20" s="28" t="s">
        <v>37</v>
      </c>
      <c r="G20" s="25">
        <v>9</v>
      </c>
      <c r="H20" s="22">
        <v>8.35</v>
      </c>
      <c r="I20" s="22">
        <v>3.2000000000000001E-2</v>
      </c>
      <c r="J20" s="45">
        <v>100</v>
      </c>
      <c r="K20" s="20">
        <v>9108</v>
      </c>
      <c r="L20" s="53">
        <f t="shared" si="0"/>
        <v>7.006153846153846</v>
      </c>
      <c r="M20" s="56"/>
    </row>
    <row r="21" spans="1:13" ht="59.25" customHeight="1">
      <c r="A21" s="29">
        <v>8809634610546</v>
      </c>
      <c r="B21" s="16" t="s">
        <v>38</v>
      </c>
      <c r="C21" s="30"/>
      <c r="D21" s="23">
        <v>25000</v>
      </c>
      <c r="E21" s="19">
        <f>20</f>
        <v>20</v>
      </c>
      <c r="F21" s="28" t="s">
        <v>39</v>
      </c>
      <c r="G21" s="28">
        <v>8.5</v>
      </c>
      <c r="H21" s="22">
        <v>7.85</v>
      </c>
      <c r="I21" s="22">
        <v>2.8000000000000001E-2</v>
      </c>
      <c r="J21" s="45">
        <v>100</v>
      </c>
      <c r="K21" s="20">
        <v>9130</v>
      </c>
      <c r="L21" s="53">
        <f t="shared" si="0"/>
        <v>7.023076923076923</v>
      </c>
      <c r="M21" s="56"/>
    </row>
    <row r="22" spans="1:13" ht="59.25" customHeight="1">
      <c r="A22" s="15">
        <v>8809634610683</v>
      </c>
      <c r="B22" s="16" t="s">
        <v>40</v>
      </c>
      <c r="C22" s="25"/>
      <c r="D22" s="23">
        <v>25000</v>
      </c>
      <c r="E22" s="19">
        <f>22</f>
        <v>22</v>
      </c>
      <c r="F22" s="28" t="s">
        <v>41</v>
      </c>
      <c r="G22" s="25">
        <v>8.5</v>
      </c>
      <c r="H22" s="22">
        <v>7.85</v>
      </c>
      <c r="I22" s="22">
        <v>2.8000000000000001E-2</v>
      </c>
      <c r="J22" s="45">
        <v>100</v>
      </c>
      <c r="K22" s="20">
        <v>9350</v>
      </c>
      <c r="L22" s="53">
        <f t="shared" si="0"/>
        <v>7.1923076923076925</v>
      </c>
      <c r="M22" s="56"/>
    </row>
    <row r="23" spans="1:13" ht="59.25" customHeight="1">
      <c r="A23" s="15">
        <v>8809634610881</v>
      </c>
      <c r="B23" s="16" t="s">
        <v>42</v>
      </c>
      <c r="C23" s="25"/>
      <c r="D23" s="23">
        <v>26000</v>
      </c>
      <c r="E23" s="19">
        <f>21</f>
        <v>21</v>
      </c>
      <c r="F23" s="28" t="s">
        <v>43</v>
      </c>
      <c r="G23" s="25">
        <v>9</v>
      </c>
      <c r="H23" s="22">
        <v>8.35</v>
      </c>
      <c r="I23" s="22">
        <v>3.2000000000000001E-2</v>
      </c>
      <c r="J23" s="45">
        <v>200</v>
      </c>
      <c r="K23" s="20">
        <v>10472</v>
      </c>
      <c r="L23" s="53">
        <f t="shared" si="0"/>
        <v>8.0553846153846163</v>
      </c>
      <c r="M23" s="56"/>
    </row>
    <row r="24" spans="1:13" ht="59.25" customHeight="1">
      <c r="A24" s="15">
        <v>8809634610959</v>
      </c>
      <c r="B24" s="16" t="s">
        <v>44</v>
      </c>
      <c r="C24" s="25"/>
      <c r="D24" s="23">
        <v>28000</v>
      </c>
      <c r="E24" s="19">
        <f t="shared" ref="E24:E25" si="1">22</f>
        <v>22</v>
      </c>
      <c r="F24" s="28" t="s">
        <v>45</v>
      </c>
      <c r="G24" s="25">
        <v>14.6</v>
      </c>
      <c r="H24" s="22">
        <v>13.95</v>
      </c>
      <c r="I24" s="22">
        <v>3.2000000000000001E-2</v>
      </c>
      <c r="J24" s="45">
        <v>60</v>
      </c>
      <c r="K24" s="20">
        <v>10406</v>
      </c>
      <c r="L24" s="53">
        <f t="shared" si="0"/>
        <v>8.0046153846153842</v>
      </c>
      <c r="M24" s="56"/>
    </row>
    <row r="25" spans="1:13" ht="59.25" customHeight="1">
      <c r="A25" s="15">
        <v>8809634610966</v>
      </c>
      <c r="B25" s="16" t="s">
        <v>46</v>
      </c>
      <c r="C25" s="25"/>
      <c r="D25" s="23">
        <v>28000</v>
      </c>
      <c r="E25" s="19">
        <f t="shared" si="1"/>
        <v>22</v>
      </c>
      <c r="F25" s="28" t="s">
        <v>47</v>
      </c>
      <c r="G25" s="25">
        <v>14.3</v>
      </c>
      <c r="H25" s="22">
        <v>13.65</v>
      </c>
      <c r="I25" s="22">
        <v>0.03</v>
      </c>
      <c r="J25" s="45">
        <v>100</v>
      </c>
      <c r="K25" s="20">
        <v>9966</v>
      </c>
      <c r="L25" s="53">
        <f t="shared" si="0"/>
        <v>7.6661538461538461</v>
      </c>
      <c r="M25" s="56"/>
    </row>
    <row r="26" spans="1:13" ht="59.25" customHeight="1">
      <c r="A26" s="15">
        <v>8809634611178</v>
      </c>
      <c r="B26" s="16" t="s">
        <v>48</v>
      </c>
      <c r="C26" s="25"/>
      <c r="D26" s="26" t="s">
        <v>98</v>
      </c>
      <c r="E26" s="31">
        <v>24</v>
      </c>
      <c r="F26" s="28"/>
      <c r="G26" s="25"/>
      <c r="H26" s="32"/>
      <c r="I26" s="32"/>
      <c r="J26" s="46">
        <v>100</v>
      </c>
      <c r="K26" s="27">
        <v>10406</v>
      </c>
      <c r="L26" s="53">
        <f t="shared" si="0"/>
        <v>8.0046153846153842</v>
      </c>
      <c r="M26" s="57"/>
    </row>
    <row r="27" spans="1:13" ht="59.25" customHeight="1">
      <c r="A27" s="15">
        <v>8809634611093</v>
      </c>
      <c r="B27" s="16" t="s">
        <v>49</v>
      </c>
      <c r="C27" s="25"/>
      <c r="D27" s="26">
        <v>27500</v>
      </c>
      <c r="E27" s="31">
        <v>15</v>
      </c>
      <c r="F27" s="28" t="s">
        <v>50</v>
      </c>
      <c r="G27" s="25">
        <v>10</v>
      </c>
      <c r="H27" s="32"/>
      <c r="I27" s="32"/>
      <c r="J27" s="46">
        <v>128</v>
      </c>
      <c r="K27" s="27">
        <v>7535</v>
      </c>
      <c r="L27" s="53">
        <f t="shared" si="0"/>
        <v>5.796153846153846</v>
      </c>
      <c r="M27" s="57"/>
    </row>
    <row r="28" spans="1:13" ht="59.25" customHeight="1">
      <c r="A28" s="15">
        <v>8809634611109</v>
      </c>
      <c r="B28" s="16" t="s">
        <v>51</v>
      </c>
      <c r="C28" s="25"/>
      <c r="D28" s="26">
        <v>27500</v>
      </c>
      <c r="E28" s="31">
        <v>15</v>
      </c>
      <c r="F28" s="28" t="s">
        <v>50</v>
      </c>
      <c r="G28" s="25">
        <v>10</v>
      </c>
      <c r="H28" s="32"/>
      <c r="I28" s="32"/>
      <c r="J28" s="46">
        <v>128</v>
      </c>
      <c r="K28" s="27">
        <v>7535</v>
      </c>
      <c r="L28" s="53">
        <f t="shared" si="0"/>
        <v>5.796153846153846</v>
      </c>
      <c r="M28" s="57"/>
    </row>
    <row r="29" spans="1:13" ht="59.25" customHeight="1">
      <c r="A29" s="15">
        <v>8809634611086</v>
      </c>
      <c r="B29" s="16" t="s">
        <v>52</v>
      </c>
      <c r="C29" s="25"/>
      <c r="D29" s="26">
        <v>27500</v>
      </c>
      <c r="E29" s="31">
        <v>15</v>
      </c>
      <c r="F29" s="28" t="s">
        <v>50</v>
      </c>
      <c r="G29" s="25">
        <v>10</v>
      </c>
      <c r="H29" s="32"/>
      <c r="I29" s="32"/>
      <c r="J29" s="46">
        <v>128</v>
      </c>
      <c r="K29" s="27">
        <v>7535</v>
      </c>
      <c r="L29" s="53">
        <f t="shared" si="0"/>
        <v>5.796153846153846</v>
      </c>
      <c r="M29" s="57"/>
    </row>
    <row r="30" spans="1:13" ht="59.25" customHeight="1">
      <c r="A30" s="15" t="s">
        <v>56</v>
      </c>
      <c r="B30" s="16" t="s">
        <v>53</v>
      </c>
      <c r="C30" s="33"/>
      <c r="D30" s="33"/>
      <c r="E30" s="33"/>
      <c r="F30" s="28" t="s">
        <v>54</v>
      </c>
      <c r="G30" s="25" t="s">
        <v>55</v>
      </c>
      <c r="H30" s="32"/>
      <c r="I30" s="32"/>
      <c r="J30" s="46">
        <v>20</v>
      </c>
      <c r="K30" s="27">
        <v>16170</v>
      </c>
      <c r="L30" s="53">
        <f t="shared" si="0"/>
        <v>12.438461538461539</v>
      </c>
      <c r="M30" s="57"/>
    </row>
    <row r="31" spans="1:13" ht="59.25" customHeight="1">
      <c r="A31" s="15">
        <v>8809634610294</v>
      </c>
      <c r="B31" s="16" t="s">
        <v>57</v>
      </c>
      <c r="C31" s="21"/>
      <c r="D31" s="23">
        <v>34000</v>
      </c>
      <c r="E31" s="19">
        <v>27</v>
      </c>
      <c r="F31" s="24" t="s">
        <v>58</v>
      </c>
      <c r="G31" s="21">
        <v>19</v>
      </c>
      <c r="H31" s="22">
        <v>18.350000000000001</v>
      </c>
      <c r="I31" s="22">
        <v>4.2999999999999997E-2</v>
      </c>
      <c r="J31" s="44">
        <v>60</v>
      </c>
      <c r="K31" s="20">
        <v>10648</v>
      </c>
      <c r="L31" s="53">
        <f t="shared" si="0"/>
        <v>8.1907692307692308</v>
      </c>
      <c r="M31" s="56"/>
    </row>
    <row r="32" spans="1:13" ht="59.25" customHeight="1">
      <c r="A32" s="15">
        <v>8809634610300</v>
      </c>
      <c r="B32" s="16" t="s">
        <v>59</v>
      </c>
      <c r="C32" s="21"/>
      <c r="D32" s="23">
        <v>38000</v>
      </c>
      <c r="E32" s="19">
        <v>29</v>
      </c>
      <c r="F32" s="24" t="s">
        <v>60</v>
      </c>
      <c r="G32" s="21">
        <v>10</v>
      </c>
      <c r="H32" s="22">
        <v>9.35</v>
      </c>
      <c r="I32" s="22">
        <v>2.5000000000000001E-2</v>
      </c>
      <c r="J32" s="44">
        <v>80</v>
      </c>
      <c r="K32" s="20">
        <v>11066</v>
      </c>
      <c r="L32" s="53">
        <f t="shared" si="0"/>
        <v>8.5123076923076919</v>
      </c>
      <c r="M32" s="56"/>
    </row>
    <row r="33" spans="1:13" ht="59.25" customHeight="1">
      <c r="A33" s="15">
        <v>8809634610324</v>
      </c>
      <c r="B33" s="16" t="s">
        <v>61</v>
      </c>
      <c r="C33" s="21"/>
      <c r="D33" s="23">
        <v>48000</v>
      </c>
      <c r="E33" s="19">
        <v>33</v>
      </c>
      <c r="F33" s="24" t="s">
        <v>62</v>
      </c>
      <c r="G33" s="21">
        <v>11.5</v>
      </c>
      <c r="H33" s="22">
        <v>10.85</v>
      </c>
      <c r="I33" s="22">
        <v>0.05</v>
      </c>
      <c r="J33" s="44">
        <v>48</v>
      </c>
      <c r="K33" s="20">
        <v>14256</v>
      </c>
      <c r="L33" s="53">
        <f t="shared" si="0"/>
        <v>10.966153846153846</v>
      </c>
      <c r="M33" s="56"/>
    </row>
    <row r="34" spans="1:13" ht="59.25" customHeight="1">
      <c r="A34" s="15">
        <v>8809634610508</v>
      </c>
      <c r="B34" s="16" t="s">
        <v>63</v>
      </c>
      <c r="C34" s="21"/>
      <c r="D34" s="23">
        <v>32000</v>
      </c>
      <c r="E34" s="19">
        <v>21</v>
      </c>
      <c r="F34" s="24" t="s">
        <v>64</v>
      </c>
      <c r="G34" s="21">
        <v>20.5</v>
      </c>
      <c r="H34" s="22">
        <v>19.850000000000001</v>
      </c>
      <c r="I34" s="22">
        <v>5.1999999999999998E-2</v>
      </c>
      <c r="J34" s="44">
        <v>80</v>
      </c>
      <c r="K34" s="20">
        <v>13574</v>
      </c>
      <c r="L34" s="53">
        <f t="shared" si="0"/>
        <v>10.441538461538462</v>
      </c>
      <c r="M34" s="56"/>
    </row>
    <row r="35" spans="1:13" ht="59.25" customHeight="1">
      <c r="A35" s="15">
        <v>8809634610522</v>
      </c>
      <c r="B35" s="16" t="s">
        <v>65</v>
      </c>
      <c r="C35" s="21"/>
      <c r="D35" s="23">
        <v>39000</v>
      </c>
      <c r="E35" s="19">
        <v>30</v>
      </c>
      <c r="F35" s="24" t="s">
        <v>66</v>
      </c>
      <c r="G35" s="21">
        <v>10.5</v>
      </c>
      <c r="H35" s="22">
        <v>9.85</v>
      </c>
      <c r="I35" s="22">
        <v>2.3E-2</v>
      </c>
      <c r="J35" s="44">
        <v>72</v>
      </c>
      <c r="K35" s="20">
        <v>11088</v>
      </c>
      <c r="L35" s="53">
        <f t="shared" si="0"/>
        <v>8.5292307692307698</v>
      </c>
      <c r="M35" s="56"/>
    </row>
    <row r="36" spans="1:13" ht="59.25" customHeight="1">
      <c r="A36" s="34">
        <v>8809634610621</v>
      </c>
      <c r="B36" s="16" t="s">
        <v>67</v>
      </c>
      <c r="C36" s="21"/>
      <c r="D36" s="23">
        <v>29000</v>
      </c>
      <c r="E36" s="19">
        <v>22</v>
      </c>
      <c r="F36" s="24" t="s">
        <v>68</v>
      </c>
      <c r="G36" s="21">
        <v>8.5</v>
      </c>
      <c r="H36" s="22">
        <v>7.85</v>
      </c>
      <c r="I36" s="22">
        <v>0.03</v>
      </c>
      <c r="J36" s="44">
        <v>100</v>
      </c>
      <c r="K36" s="20">
        <v>9988</v>
      </c>
      <c r="L36" s="53">
        <f t="shared" si="0"/>
        <v>7.6830769230769231</v>
      </c>
      <c r="M36" s="56"/>
    </row>
    <row r="37" spans="1:13" ht="59.25" customHeight="1">
      <c r="A37" s="15">
        <v>8809634610515</v>
      </c>
      <c r="B37" s="16" t="s">
        <v>69</v>
      </c>
      <c r="C37" s="21"/>
      <c r="D37" s="23" t="s">
        <v>99</v>
      </c>
      <c r="E37" s="35" t="s">
        <v>70</v>
      </c>
      <c r="F37" s="24" t="s">
        <v>71</v>
      </c>
      <c r="G37" s="21">
        <v>11.5</v>
      </c>
      <c r="H37" s="22">
        <v>10.85</v>
      </c>
      <c r="I37" s="22">
        <v>5.3999999999999999E-2</v>
      </c>
      <c r="J37" s="44">
        <v>20</v>
      </c>
      <c r="K37" s="20">
        <v>22638</v>
      </c>
      <c r="L37" s="53">
        <f t="shared" si="0"/>
        <v>17.413846153846155</v>
      </c>
      <c r="M37" s="56"/>
    </row>
    <row r="38" spans="1:13" ht="59.25" customHeight="1">
      <c r="A38" s="15">
        <v>8809634610553</v>
      </c>
      <c r="B38" s="16" t="s">
        <v>72</v>
      </c>
      <c r="C38" s="21"/>
      <c r="D38" s="23"/>
      <c r="E38" s="36"/>
      <c r="F38" s="38"/>
      <c r="G38" s="21"/>
      <c r="H38" s="32"/>
      <c r="I38" s="32"/>
      <c r="J38" s="44">
        <v>300</v>
      </c>
      <c r="K38" s="37">
        <v>1100</v>
      </c>
      <c r="L38" s="53">
        <f t="shared" si="0"/>
        <v>0.84615384615384615</v>
      </c>
      <c r="M38" s="58"/>
    </row>
    <row r="39" spans="1:13" ht="59.25" customHeight="1">
      <c r="A39" s="15">
        <v>8809634610942</v>
      </c>
      <c r="B39" s="16" t="s">
        <v>73</v>
      </c>
      <c r="C39" s="21"/>
      <c r="D39" s="23"/>
      <c r="E39" s="36"/>
      <c r="F39" s="38"/>
      <c r="G39" s="21"/>
      <c r="H39" s="32"/>
      <c r="I39" s="32"/>
      <c r="J39" s="44">
        <v>300</v>
      </c>
      <c r="K39" s="37">
        <v>2860</v>
      </c>
      <c r="L39" s="53">
        <f t="shared" si="0"/>
        <v>2.2000000000000002</v>
      </c>
      <c r="M39" s="58"/>
    </row>
    <row r="40" spans="1:13" ht="59.25" customHeight="1">
      <c r="A40" s="15">
        <v>8809634610560</v>
      </c>
      <c r="B40" s="16" t="s">
        <v>74</v>
      </c>
      <c r="C40" s="21"/>
      <c r="D40" s="23"/>
      <c r="E40" s="36"/>
      <c r="F40" s="38"/>
      <c r="G40" s="21"/>
      <c r="H40" s="32"/>
      <c r="I40" s="32"/>
      <c r="J40" s="44">
        <v>300</v>
      </c>
      <c r="K40" s="37">
        <v>2860</v>
      </c>
      <c r="L40" s="53">
        <f t="shared" si="0"/>
        <v>2.2000000000000002</v>
      </c>
      <c r="M40" s="58"/>
    </row>
    <row r="41" spans="1:13" ht="59.25" customHeight="1">
      <c r="A41" s="15"/>
      <c r="B41" s="16" t="s">
        <v>75</v>
      </c>
      <c r="C41" s="21"/>
      <c r="D41" s="23"/>
      <c r="E41" s="36"/>
      <c r="F41" s="24"/>
      <c r="G41" s="21"/>
      <c r="H41" s="32"/>
      <c r="I41" s="32"/>
      <c r="J41" s="44"/>
      <c r="K41" s="37">
        <v>2860</v>
      </c>
      <c r="L41" s="53">
        <f t="shared" si="0"/>
        <v>2.2000000000000002</v>
      </c>
      <c r="M41" s="58"/>
    </row>
    <row r="42" spans="1:13" ht="59.25" customHeight="1">
      <c r="A42" s="15">
        <v>8809634610997</v>
      </c>
      <c r="B42" s="16" t="s">
        <v>93</v>
      </c>
      <c r="C42" s="21"/>
      <c r="D42" s="23"/>
      <c r="E42" s="36"/>
      <c r="F42" s="24"/>
      <c r="G42" s="21"/>
      <c r="H42" s="32"/>
      <c r="I42" s="32"/>
      <c r="J42" s="44">
        <v>20</v>
      </c>
      <c r="K42" s="37">
        <v>28600</v>
      </c>
      <c r="L42" s="53">
        <f t="shared" si="0"/>
        <v>22</v>
      </c>
      <c r="M42" s="58"/>
    </row>
    <row r="43" spans="1:13" ht="59.25" customHeight="1">
      <c r="A43" s="15"/>
      <c r="B43" s="16" t="s">
        <v>76</v>
      </c>
      <c r="C43" s="21"/>
      <c r="D43" s="23"/>
      <c r="E43" s="36"/>
      <c r="F43" s="24"/>
      <c r="G43" s="21"/>
      <c r="H43" s="32"/>
      <c r="I43" s="32"/>
      <c r="J43" s="44"/>
      <c r="K43" s="37">
        <v>2860</v>
      </c>
      <c r="L43" s="53">
        <f t="shared" si="0"/>
        <v>2.2000000000000002</v>
      </c>
      <c r="M43" s="58"/>
    </row>
    <row r="44" spans="1:13" ht="59.25" customHeight="1">
      <c r="A44" s="15">
        <v>8809634611024</v>
      </c>
      <c r="B44" s="16" t="s">
        <v>89</v>
      </c>
      <c r="C44" s="21"/>
      <c r="D44" s="23"/>
      <c r="E44" s="36"/>
      <c r="F44" s="38"/>
      <c r="G44" s="21"/>
      <c r="H44" s="32"/>
      <c r="I44" s="32"/>
      <c r="J44" s="44">
        <v>150</v>
      </c>
      <c r="K44" s="37">
        <v>6380</v>
      </c>
      <c r="L44" s="53">
        <f t="shared" si="0"/>
        <v>4.907692307692308</v>
      </c>
      <c r="M44" s="58"/>
    </row>
    <row r="45" spans="1:13" ht="59.25" customHeight="1">
      <c r="A45" s="15">
        <v>8809634610058</v>
      </c>
      <c r="B45" s="16" t="s">
        <v>90</v>
      </c>
      <c r="C45" s="21"/>
      <c r="D45" s="23"/>
      <c r="E45" s="36"/>
      <c r="F45" s="38"/>
      <c r="G45" s="21"/>
      <c r="H45" s="32"/>
      <c r="I45" s="32"/>
      <c r="J45" s="44">
        <v>150</v>
      </c>
      <c r="K45" s="37">
        <v>3740</v>
      </c>
      <c r="L45" s="53">
        <f t="shared" si="0"/>
        <v>2.8769230769230769</v>
      </c>
      <c r="M45" s="58"/>
    </row>
    <row r="46" spans="1:13" ht="59.25" customHeight="1">
      <c r="A46" s="15">
        <v>8809634611246</v>
      </c>
      <c r="B46" s="16" t="s">
        <v>92</v>
      </c>
      <c r="C46" s="21"/>
      <c r="D46" s="23">
        <v>51000</v>
      </c>
      <c r="E46" s="36"/>
      <c r="F46" s="38"/>
      <c r="G46" s="21"/>
      <c r="H46" s="32"/>
      <c r="I46" s="32"/>
      <c r="J46" s="44">
        <v>40</v>
      </c>
      <c r="K46" s="37">
        <v>17072</v>
      </c>
      <c r="L46" s="53">
        <f t="shared" si="0"/>
        <v>13.132307692307693</v>
      </c>
      <c r="M46" s="58"/>
    </row>
    <row r="47" spans="1:13" ht="59.25" customHeight="1">
      <c r="A47" s="15">
        <v>8809634610201</v>
      </c>
      <c r="B47" s="16" t="s">
        <v>91</v>
      </c>
      <c r="C47" s="21"/>
      <c r="D47" s="23"/>
      <c r="E47" s="36"/>
      <c r="F47" s="24" t="s">
        <v>77</v>
      </c>
      <c r="G47" s="21"/>
      <c r="H47" s="32"/>
      <c r="I47" s="32"/>
      <c r="J47" s="44">
        <v>80</v>
      </c>
      <c r="K47" s="37">
        <v>7975</v>
      </c>
      <c r="L47" s="53">
        <f t="shared" si="0"/>
        <v>6.134615384615385</v>
      </c>
      <c r="M47" s="58"/>
    </row>
    <row r="48" spans="1:13" ht="59.25" customHeight="1">
      <c r="A48" s="29">
        <v>8809634610775</v>
      </c>
      <c r="B48" s="16" t="s">
        <v>78</v>
      </c>
      <c r="C48" s="21"/>
      <c r="D48" s="23"/>
      <c r="E48" s="36"/>
      <c r="F48" s="38"/>
      <c r="G48" s="21"/>
      <c r="H48" s="32"/>
      <c r="I48" s="32"/>
      <c r="J48" s="45">
        <v>2000</v>
      </c>
      <c r="K48" s="39">
        <v>176</v>
      </c>
      <c r="L48" s="53">
        <f t="shared" si="0"/>
        <v>0.13538461538461538</v>
      </c>
      <c r="M48" s="59"/>
    </row>
    <row r="49" spans="1:13" ht="59.25" customHeight="1">
      <c r="A49" s="29">
        <v>8809634610799</v>
      </c>
      <c r="B49" s="16" t="s">
        <v>79</v>
      </c>
      <c r="C49" s="21"/>
      <c r="D49" s="23"/>
      <c r="E49" s="36"/>
      <c r="F49" s="38"/>
      <c r="G49" s="21"/>
      <c r="H49" s="32"/>
      <c r="I49" s="32"/>
      <c r="J49" s="45">
        <v>2000</v>
      </c>
      <c r="K49" s="39">
        <v>176</v>
      </c>
      <c r="L49" s="53">
        <f t="shared" si="0"/>
        <v>0.13538461538461538</v>
      </c>
      <c r="M49" s="59"/>
    </row>
    <row r="50" spans="1:13" ht="59.25" customHeight="1">
      <c r="A50" s="29">
        <v>8809634610607</v>
      </c>
      <c r="B50" s="16" t="s">
        <v>80</v>
      </c>
      <c r="C50" s="21"/>
      <c r="D50" s="23"/>
      <c r="E50" s="36"/>
      <c r="F50" s="38"/>
      <c r="G50" s="21"/>
      <c r="H50" s="32"/>
      <c r="I50" s="32"/>
      <c r="J50" s="45">
        <v>2000</v>
      </c>
      <c r="K50" s="39">
        <v>165</v>
      </c>
      <c r="L50" s="53">
        <f t="shared" si="0"/>
        <v>0.12692307692307692</v>
      </c>
      <c r="M50" s="59"/>
    </row>
    <row r="51" spans="1:13" ht="59.25" customHeight="1">
      <c r="A51" s="29">
        <v>8809634610782</v>
      </c>
      <c r="B51" s="16" t="s">
        <v>81</v>
      </c>
      <c r="C51" s="21"/>
      <c r="D51" s="23"/>
      <c r="E51" s="36"/>
      <c r="F51" s="38"/>
      <c r="G51" s="21"/>
      <c r="H51" s="32"/>
      <c r="I51" s="32"/>
      <c r="J51" s="45">
        <v>2000</v>
      </c>
      <c r="K51" s="39">
        <v>165</v>
      </c>
      <c r="L51" s="53">
        <f t="shared" si="0"/>
        <v>0.12692307692307692</v>
      </c>
      <c r="M51" s="59"/>
    </row>
    <row r="52" spans="1:13" ht="59.25" customHeight="1">
      <c r="A52" s="29">
        <v>88096346106614</v>
      </c>
      <c r="B52" s="16" t="s">
        <v>82</v>
      </c>
      <c r="C52" s="21"/>
      <c r="D52" s="23"/>
      <c r="E52" s="36"/>
      <c r="F52" s="38"/>
      <c r="G52" s="21"/>
      <c r="H52" s="32"/>
      <c r="I52" s="32"/>
      <c r="J52" s="45">
        <v>1500</v>
      </c>
      <c r="K52" s="39">
        <v>187</v>
      </c>
      <c r="L52" s="53">
        <f t="shared" si="0"/>
        <v>0.14384615384615385</v>
      </c>
      <c r="M52" s="59"/>
    </row>
    <row r="53" spans="1:13" ht="59.25" customHeight="1">
      <c r="A53" s="29">
        <v>8809634610645</v>
      </c>
      <c r="B53" s="16" t="s">
        <v>83</v>
      </c>
      <c r="C53" s="21"/>
      <c r="D53" s="23"/>
      <c r="E53" s="36"/>
      <c r="F53" s="38"/>
      <c r="G53" s="21"/>
      <c r="H53" s="32"/>
      <c r="I53" s="32"/>
      <c r="J53" s="45">
        <v>1500</v>
      </c>
      <c r="K53" s="39">
        <v>187</v>
      </c>
      <c r="L53" s="53">
        <f t="shared" si="0"/>
        <v>0.14384615384615385</v>
      </c>
      <c r="M53" s="59"/>
    </row>
    <row r="54" spans="1:13" ht="59.25" customHeight="1">
      <c r="A54" s="29">
        <v>8809634610935</v>
      </c>
      <c r="B54" s="16" t="s">
        <v>84</v>
      </c>
      <c r="C54" s="21"/>
      <c r="D54" s="23"/>
      <c r="E54" s="36"/>
      <c r="F54" s="38"/>
      <c r="G54" s="21"/>
      <c r="H54" s="32"/>
      <c r="I54" s="32"/>
      <c r="J54" s="45">
        <v>2000</v>
      </c>
      <c r="K54" s="39">
        <v>209</v>
      </c>
      <c r="L54" s="53">
        <f t="shared" si="0"/>
        <v>0.16076923076923078</v>
      </c>
      <c r="M54" s="59"/>
    </row>
    <row r="55" spans="1:13" ht="59.25" customHeight="1">
      <c r="A55" s="29">
        <v>8809634610577</v>
      </c>
      <c r="B55" s="16" t="s">
        <v>85</v>
      </c>
      <c r="C55" s="21"/>
      <c r="D55" s="23"/>
      <c r="E55" s="36"/>
      <c r="F55" s="38"/>
      <c r="G55" s="21"/>
      <c r="H55" s="32"/>
      <c r="I55" s="32"/>
      <c r="J55" s="45">
        <v>1500</v>
      </c>
      <c r="K55" s="39">
        <v>187</v>
      </c>
      <c r="L55" s="53">
        <f t="shared" si="0"/>
        <v>0.14384615384615385</v>
      </c>
      <c r="M55" s="59"/>
    </row>
    <row r="56" spans="1:13" ht="59.25" customHeight="1">
      <c r="A56" s="29">
        <v>8809634610584</v>
      </c>
      <c r="B56" s="16" t="s">
        <v>86</v>
      </c>
      <c r="C56" s="21"/>
      <c r="D56" s="23"/>
      <c r="E56" s="36"/>
      <c r="F56" s="38"/>
      <c r="G56" s="21"/>
      <c r="H56" s="32"/>
      <c r="I56" s="32"/>
      <c r="J56" s="45">
        <v>1500</v>
      </c>
      <c r="K56" s="39">
        <v>253</v>
      </c>
      <c r="L56" s="53">
        <f t="shared" si="0"/>
        <v>0.19461538461538461</v>
      </c>
      <c r="M56" s="59"/>
    </row>
    <row r="57" spans="1:13" ht="59.25" customHeight="1">
      <c r="A57" s="29">
        <v>8809634610591</v>
      </c>
      <c r="B57" s="16" t="s">
        <v>87</v>
      </c>
      <c r="C57" s="21"/>
      <c r="D57" s="23"/>
      <c r="E57" s="36"/>
      <c r="F57" s="38"/>
      <c r="G57" s="21"/>
      <c r="H57" s="32"/>
      <c r="I57" s="32"/>
      <c r="J57" s="45">
        <v>1500</v>
      </c>
      <c r="K57" s="39">
        <v>198</v>
      </c>
      <c r="L57" s="53">
        <f t="shared" si="0"/>
        <v>0.15230769230769231</v>
      </c>
      <c r="M57" s="59"/>
    </row>
    <row r="58" spans="1:13" ht="13.5" customHeight="1">
      <c r="A58" s="11"/>
      <c r="B58" s="40"/>
      <c r="F58" s="11"/>
      <c r="G58" s="11"/>
      <c r="J58" s="47"/>
    </row>
    <row r="59" spans="1:13" ht="13.5" customHeight="1">
      <c r="A59" s="11"/>
      <c r="B59" s="40"/>
      <c r="F59" s="11"/>
      <c r="G59" s="11"/>
      <c r="J59" s="47"/>
    </row>
    <row r="60" spans="1:13" ht="13.5" customHeight="1">
      <c r="A60" s="11"/>
      <c r="B60" s="40"/>
      <c r="F60" s="11"/>
      <c r="G60" s="11"/>
      <c r="J60" s="47"/>
    </row>
    <row r="61" spans="1:13" ht="13.5" customHeight="1">
      <c r="A61" s="11"/>
      <c r="B61" s="40"/>
      <c r="F61" s="11"/>
      <c r="G61" s="11"/>
      <c r="J61" s="47"/>
    </row>
    <row r="62" spans="1:13" ht="13.5" customHeight="1">
      <c r="A62" s="11"/>
      <c r="B62" s="40"/>
      <c r="F62" s="11"/>
      <c r="G62" s="11"/>
      <c r="J62" s="47"/>
    </row>
    <row r="63" spans="1:13" ht="13.5" customHeight="1">
      <c r="A63" s="11"/>
      <c r="B63" s="40"/>
      <c r="F63" s="11"/>
      <c r="G63" s="11"/>
      <c r="J63" s="47"/>
    </row>
    <row r="64" spans="1:13" ht="13.5" customHeight="1">
      <c r="A64" s="11"/>
      <c r="B64" s="40"/>
      <c r="F64" s="11"/>
      <c r="G64" s="11"/>
      <c r="J64" s="47"/>
    </row>
    <row r="65" spans="1:10" ht="13.5" customHeight="1">
      <c r="A65" s="11"/>
      <c r="B65" s="40"/>
      <c r="F65" s="11"/>
      <c r="G65" s="11"/>
      <c r="J65" s="47"/>
    </row>
    <row r="66" spans="1:10" ht="13.5" customHeight="1">
      <c r="A66" s="11"/>
      <c r="B66" s="40"/>
      <c r="F66" s="11"/>
      <c r="G66" s="11"/>
      <c r="J66" s="47"/>
    </row>
    <row r="67" spans="1:10" ht="13.5" customHeight="1">
      <c r="A67" s="11"/>
      <c r="B67" s="40"/>
      <c r="F67" s="11"/>
      <c r="G67" s="11"/>
      <c r="J67" s="47"/>
    </row>
    <row r="68" spans="1:10" ht="13.5" customHeight="1">
      <c r="A68" s="11"/>
      <c r="B68" s="40"/>
      <c r="F68" s="11"/>
      <c r="G68" s="11"/>
      <c r="J68" s="47"/>
    </row>
    <row r="69" spans="1:10" ht="13.5" customHeight="1">
      <c r="A69" s="11"/>
      <c r="B69" s="40"/>
      <c r="F69" s="11"/>
      <c r="G69" s="11"/>
      <c r="J69" s="47"/>
    </row>
    <row r="70" spans="1:10" ht="13.5" customHeight="1">
      <c r="A70" s="11"/>
      <c r="B70" s="40"/>
      <c r="F70" s="11"/>
      <c r="G70" s="11"/>
      <c r="J70" s="47"/>
    </row>
    <row r="71" spans="1:10" ht="13.5" customHeight="1">
      <c r="A71" s="11"/>
      <c r="B71" s="40"/>
      <c r="F71" s="11"/>
      <c r="G71" s="11"/>
      <c r="J71" s="47"/>
    </row>
    <row r="72" spans="1:10" ht="13.5" customHeight="1">
      <c r="A72" s="11"/>
      <c r="B72" s="40"/>
      <c r="F72" s="11"/>
      <c r="G72" s="11"/>
      <c r="J72" s="47"/>
    </row>
    <row r="73" spans="1:10" ht="13.5" customHeight="1">
      <c r="A73" s="11"/>
      <c r="B73" s="40"/>
      <c r="F73" s="11"/>
      <c r="G73" s="11"/>
      <c r="J73" s="47"/>
    </row>
    <row r="74" spans="1:10" ht="13.5" customHeight="1">
      <c r="A74" s="11"/>
      <c r="B74" s="40"/>
      <c r="F74" s="11"/>
      <c r="G74" s="11"/>
      <c r="J74" s="47"/>
    </row>
    <row r="75" spans="1:10" ht="13.5" customHeight="1">
      <c r="A75" s="11"/>
      <c r="B75" s="40"/>
      <c r="F75" s="11"/>
      <c r="G75" s="11"/>
      <c r="J75" s="47"/>
    </row>
    <row r="76" spans="1:10" ht="13.5" customHeight="1">
      <c r="A76" s="11"/>
      <c r="B76" s="40"/>
    </row>
    <row r="77" spans="1:10" ht="13.5" customHeight="1">
      <c r="A77" s="11"/>
      <c r="B77" s="40"/>
    </row>
    <row r="78" spans="1:10" ht="13.5" customHeight="1">
      <c r="A78" s="11"/>
      <c r="B78" s="40"/>
    </row>
    <row r="79" spans="1:10" ht="13.5" customHeight="1">
      <c r="A79" s="11"/>
      <c r="B79" s="40"/>
    </row>
    <row r="80" spans="1:10" ht="13.5" customHeight="1">
      <c r="A80" s="11"/>
      <c r="B80" s="40"/>
    </row>
    <row r="81" spans="1:2" ht="13.5" customHeight="1">
      <c r="A81" s="11"/>
      <c r="B81" s="40"/>
    </row>
    <row r="82" spans="1:2" ht="13.5" customHeight="1">
      <c r="A82" s="11"/>
      <c r="B82" s="40"/>
    </row>
    <row r="83" spans="1:2" ht="13.5" customHeight="1">
      <c r="A83" s="11"/>
      <c r="B83" s="40"/>
    </row>
    <row r="84" spans="1:2" ht="13.5" customHeight="1">
      <c r="A84" s="11"/>
      <c r="B84" s="40"/>
    </row>
    <row r="85" spans="1:2" ht="13.5" customHeight="1">
      <c r="A85" s="11"/>
      <c r="B85" s="40"/>
    </row>
    <row r="86" spans="1:2" ht="13.5" customHeight="1">
      <c r="A86" s="11"/>
      <c r="B86" s="40"/>
    </row>
    <row r="87" spans="1:2" ht="13.5" customHeight="1">
      <c r="A87" s="11"/>
      <c r="B87" s="40"/>
    </row>
    <row r="88" spans="1:2" ht="13.5" customHeight="1">
      <c r="A88" s="11"/>
      <c r="B88" s="40"/>
    </row>
    <row r="89" spans="1:2" ht="13.5" customHeight="1">
      <c r="A89" s="11"/>
      <c r="B89" s="40"/>
    </row>
    <row r="90" spans="1:2" ht="13.5" customHeight="1">
      <c r="A90" s="11"/>
      <c r="B90" s="40"/>
    </row>
    <row r="91" spans="1:2" ht="13.5" customHeight="1">
      <c r="A91" s="11"/>
      <c r="B91" s="40"/>
    </row>
    <row r="92" spans="1:2" ht="13.5" customHeight="1">
      <c r="A92" s="11"/>
      <c r="B92" s="40"/>
    </row>
    <row r="93" spans="1:2" ht="13.5" customHeight="1">
      <c r="A93" s="11"/>
      <c r="B93" s="40"/>
    </row>
    <row r="94" spans="1:2" ht="13.5" customHeight="1">
      <c r="A94" s="11"/>
      <c r="B94" s="40"/>
    </row>
    <row r="95" spans="1:2" ht="13.5" customHeight="1">
      <c r="A95" s="11"/>
      <c r="B95" s="40"/>
    </row>
    <row r="96" spans="1:2" ht="13.5" customHeight="1">
      <c r="A96" s="11"/>
      <c r="B96" s="40"/>
    </row>
    <row r="97" spans="1:2" ht="13.5" customHeight="1">
      <c r="A97" s="11"/>
      <c r="B97" s="40"/>
    </row>
    <row r="98" spans="1:2" ht="13.5" customHeight="1">
      <c r="A98" s="11"/>
      <c r="B98" s="40"/>
    </row>
    <row r="99" spans="1:2" ht="13.5" customHeight="1">
      <c r="A99" s="11"/>
      <c r="B99" s="40"/>
    </row>
    <row r="100" spans="1:2" ht="13.5" customHeight="1">
      <c r="A100" s="11"/>
      <c r="B100" s="40"/>
    </row>
    <row r="101" spans="1:2" ht="13.5" customHeight="1">
      <c r="A101" s="11"/>
      <c r="B101" s="40"/>
    </row>
    <row r="102" spans="1:2" ht="13.5" customHeight="1">
      <c r="A102" s="11"/>
      <c r="B102" s="40"/>
    </row>
    <row r="103" spans="1:2" ht="13.5" customHeight="1">
      <c r="A103" s="11"/>
      <c r="B103" s="40"/>
    </row>
    <row r="104" spans="1:2" ht="13.5" customHeight="1">
      <c r="A104" s="11"/>
      <c r="B104" s="40"/>
    </row>
    <row r="105" spans="1:2" ht="13.5" customHeight="1">
      <c r="A105" s="11"/>
      <c r="B105" s="40"/>
    </row>
    <row r="106" spans="1:2" ht="13.5" customHeight="1">
      <c r="A106" s="11"/>
      <c r="B106" s="40"/>
    </row>
    <row r="107" spans="1:2" ht="13.5" customHeight="1">
      <c r="A107" s="11"/>
      <c r="B107" s="40"/>
    </row>
    <row r="108" spans="1:2" ht="13.5" customHeight="1">
      <c r="A108" s="11"/>
      <c r="B108" s="40"/>
    </row>
    <row r="109" spans="1:2" ht="13.5" customHeight="1">
      <c r="A109" s="11"/>
      <c r="B109" s="40"/>
    </row>
    <row r="110" spans="1:2" ht="13.5" customHeight="1">
      <c r="A110" s="11"/>
      <c r="B110" s="40"/>
    </row>
    <row r="111" spans="1:2" ht="13.5" customHeight="1">
      <c r="A111" s="11"/>
      <c r="B111" s="40"/>
    </row>
    <row r="112" spans="1:2" ht="13.5" customHeight="1">
      <c r="A112" s="11"/>
      <c r="B112" s="40"/>
    </row>
    <row r="113" spans="1:2" ht="13.5" customHeight="1">
      <c r="A113" s="11"/>
      <c r="B113" s="40"/>
    </row>
    <row r="114" spans="1:2" ht="13.5" customHeight="1">
      <c r="A114" s="11"/>
      <c r="B114" s="40"/>
    </row>
    <row r="115" spans="1:2" ht="13.5" customHeight="1">
      <c r="A115" s="11"/>
      <c r="B115" s="40"/>
    </row>
    <row r="116" spans="1:2" ht="13.5" customHeight="1">
      <c r="A116" s="11"/>
      <c r="B116" s="40"/>
    </row>
    <row r="117" spans="1:2" ht="13.5" customHeight="1">
      <c r="A117" s="11"/>
      <c r="B117" s="40"/>
    </row>
    <row r="118" spans="1:2" ht="13.5" customHeight="1">
      <c r="A118" s="11"/>
      <c r="B118" s="40"/>
    </row>
    <row r="119" spans="1:2" ht="13.5" customHeight="1">
      <c r="A119" s="11"/>
      <c r="B119" s="40"/>
    </row>
    <row r="120" spans="1:2" ht="13.5" customHeight="1">
      <c r="A120" s="11"/>
      <c r="B120" s="40"/>
    </row>
    <row r="121" spans="1:2" ht="13.5" customHeight="1">
      <c r="A121" s="11"/>
      <c r="B121" s="40"/>
    </row>
    <row r="122" spans="1:2" ht="13.5" customHeight="1">
      <c r="A122" s="11"/>
      <c r="B122" s="40"/>
    </row>
    <row r="123" spans="1:2" ht="13.5" customHeight="1">
      <c r="A123" s="11"/>
      <c r="B123" s="40"/>
    </row>
    <row r="124" spans="1:2" ht="13.5" customHeight="1">
      <c r="A124" s="11"/>
      <c r="B124" s="40"/>
    </row>
    <row r="125" spans="1:2" ht="13.5" customHeight="1">
      <c r="A125" s="11"/>
      <c r="B125" s="40"/>
    </row>
    <row r="126" spans="1:2" ht="13.5" customHeight="1">
      <c r="A126" s="11"/>
      <c r="B126" s="40"/>
    </row>
    <row r="127" spans="1:2" ht="13.5" customHeight="1">
      <c r="A127" s="11"/>
      <c r="B127" s="40"/>
    </row>
    <row r="128" spans="1:2" ht="13.5" customHeight="1">
      <c r="A128" s="11"/>
      <c r="B128" s="40"/>
    </row>
    <row r="129" spans="1:2" ht="13.5" customHeight="1">
      <c r="A129" s="11"/>
      <c r="B129" s="40"/>
    </row>
    <row r="130" spans="1:2" ht="13.5" customHeight="1">
      <c r="A130" s="11"/>
      <c r="B130" s="40"/>
    </row>
    <row r="131" spans="1:2" ht="13.5" customHeight="1">
      <c r="A131" s="11"/>
      <c r="B131" s="40"/>
    </row>
    <row r="132" spans="1:2" ht="13.5" customHeight="1">
      <c r="A132" s="11"/>
      <c r="B132" s="40"/>
    </row>
    <row r="133" spans="1:2" ht="13.5" customHeight="1">
      <c r="A133" s="11"/>
      <c r="B133" s="40"/>
    </row>
    <row r="134" spans="1:2" ht="13.5" customHeight="1">
      <c r="A134" s="11"/>
      <c r="B134" s="40"/>
    </row>
    <row r="135" spans="1:2" ht="13.5" customHeight="1">
      <c r="A135" s="11"/>
      <c r="B135" s="40"/>
    </row>
    <row r="136" spans="1:2" ht="13.5" customHeight="1">
      <c r="A136" s="11"/>
      <c r="B136" s="40"/>
    </row>
    <row r="137" spans="1:2" ht="13.5" customHeight="1">
      <c r="A137" s="11"/>
      <c r="B137" s="40"/>
    </row>
    <row r="138" spans="1:2" ht="13.5" customHeight="1">
      <c r="A138" s="11"/>
      <c r="B138" s="40"/>
    </row>
    <row r="139" spans="1:2" ht="13.5" customHeight="1">
      <c r="A139" s="11"/>
      <c r="B139" s="40"/>
    </row>
    <row r="140" spans="1:2" ht="13.5" customHeight="1">
      <c r="A140" s="11"/>
      <c r="B140" s="40"/>
    </row>
    <row r="141" spans="1:2" ht="13.5" customHeight="1">
      <c r="A141" s="11"/>
      <c r="B141" s="40"/>
    </row>
    <row r="142" spans="1:2" ht="13.5" customHeight="1">
      <c r="A142" s="11"/>
      <c r="B142" s="40"/>
    </row>
    <row r="143" spans="1:2" ht="13.5" customHeight="1">
      <c r="A143" s="11"/>
      <c r="B143" s="40"/>
    </row>
    <row r="144" spans="1:2" ht="13.5" customHeight="1">
      <c r="A144" s="11"/>
      <c r="B144" s="40"/>
    </row>
    <row r="145" spans="1:2" ht="13.5" customHeight="1">
      <c r="A145" s="11"/>
      <c r="B145" s="40"/>
    </row>
    <row r="146" spans="1:2" ht="13.5" customHeight="1">
      <c r="A146" s="11"/>
      <c r="B146" s="40"/>
    </row>
    <row r="147" spans="1:2" ht="13.5" customHeight="1">
      <c r="A147" s="11"/>
      <c r="B147" s="40"/>
    </row>
    <row r="148" spans="1:2" ht="13.5" customHeight="1">
      <c r="A148" s="11"/>
      <c r="B148" s="40"/>
    </row>
    <row r="149" spans="1:2" ht="13.5" customHeight="1">
      <c r="A149" s="11"/>
      <c r="B149" s="40"/>
    </row>
    <row r="150" spans="1:2" ht="13.5" customHeight="1">
      <c r="A150" s="11"/>
      <c r="B150" s="40"/>
    </row>
    <row r="151" spans="1:2" ht="13.5" customHeight="1">
      <c r="A151" s="11"/>
      <c r="B151" s="40"/>
    </row>
    <row r="152" spans="1:2" ht="13.5" customHeight="1">
      <c r="A152" s="11"/>
      <c r="B152" s="40"/>
    </row>
    <row r="153" spans="1:2" ht="13.5" customHeight="1">
      <c r="A153" s="11"/>
      <c r="B153" s="40"/>
    </row>
    <row r="154" spans="1:2" ht="13.5" customHeight="1">
      <c r="A154" s="11"/>
      <c r="B154" s="40"/>
    </row>
    <row r="155" spans="1:2" ht="13.5" customHeight="1">
      <c r="A155" s="11"/>
      <c r="B155" s="40"/>
    </row>
    <row r="156" spans="1:2" ht="13.5" customHeight="1">
      <c r="A156" s="11"/>
      <c r="B156" s="40"/>
    </row>
    <row r="157" spans="1:2" ht="13.5" customHeight="1">
      <c r="A157" s="11"/>
      <c r="B157" s="40"/>
    </row>
    <row r="158" spans="1:2" ht="13.5" customHeight="1">
      <c r="A158" s="11"/>
      <c r="B158" s="40"/>
    </row>
    <row r="159" spans="1:2" ht="13.5" customHeight="1">
      <c r="A159" s="11"/>
      <c r="B159" s="40"/>
    </row>
    <row r="160" spans="1:2" ht="13.5" customHeight="1">
      <c r="A160" s="11"/>
      <c r="B160" s="40"/>
    </row>
    <row r="161" spans="1:2" ht="13.5" customHeight="1">
      <c r="A161" s="11"/>
      <c r="B161" s="40"/>
    </row>
    <row r="162" spans="1:2" ht="13.5" customHeight="1">
      <c r="A162" s="11"/>
      <c r="B162" s="40"/>
    </row>
    <row r="163" spans="1:2" ht="13.5" customHeight="1">
      <c r="A163" s="11"/>
      <c r="B163" s="40"/>
    </row>
    <row r="164" spans="1:2" ht="13.5" customHeight="1">
      <c r="A164" s="11"/>
      <c r="B164" s="40"/>
    </row>
    <row r="165" spans="1:2" ht="13.5" customHeight="1">
      <c r="A165" s="11"/>
      <c r="B165" s="40"/>
    </row>
    <row r="166" spans="1:2" ht="13.5" customHeight="1">
      <c r="A166" s="11"/>
      <c r="B166" s="40"/>
    </row>
    <row r="167" spans="1:2" ht="13.5" customHeight="1">
      <c r="A167" s="11"/>
      <c r="B167" s="40"/>
    </row>
    <row r="168" spans="1:2" ht="13.5" customHeight="1">
      <c r="A168" s="11"/>
      <c r="B168" s="40"/>
    </row>
    <row r="169" spans="1:2" ht="13.5" customHeight="1">
      <c r="A169" s="11"/>
      <c r="B169" s="40"/>
    </row>
    <row r="170" spans="1:2" ht="13.5" customHeight="1">
      <c r="A170" s="11"/>
      <c r="B170" s="40"/>
    </row>
    <row r="171" spans="1:2" ht="13.5" customHeight="1">
      <c r="A171" s="11"/>
      <c r="B171" s="40"/>
    </row>
    <row r="172" spans="1:2" ht="13.5" customHeight="1">
      <c r="A172" s="11"/>
      <c r="B172" s="40"/>
    </row>
    <row r="173" spans="1:2" ht="13.5" customHeight="1">
      <c r="A173" s="11"/>
      <c r="B173" s="40"/>
    </row>
    <row r="174" spans="1:2" ht="13.5" customHeight="1">
      <c r="A174" s="11"/>
      <c r="B174" s="40"/>
    </row>
    <row r="175" spans="1:2" ht="13.5" customHeight="1">
      <c r="A175" s="11"/>
      <c r="B175" s="40"/>
    </row>
    <row r="176" spans="1:2" ht="13.5" customHeight="1">
      <c r="A176" s="11"/>
      <c r="B176" s="40"/>
    </row>
    <row r="177" spans="1:2" ht="13.5" customHeight="1">
      <c r="A177" s="11"/>
      <c r="B177" s="40"/>
    </row>
    <row r="178" spans="1:2" ht="13.5" customHeight="1">
      <c r="A178" s="11"/>
      <c r="B178" s="40"/>
    </row>
    <row r="179" spans="1:2" ht="13.5" customHeight="1">
      <c r="A179" s="11"/>
      <c r="B179" s="40"/>
    </row>
    <row r="180" spans="1:2" ht="13.5" customHeight="1">
      <c r="A180" s="11"/>
      <c r="B180" s="40"/>
    </row>
    <row r="181" spans="1:2" ht="13.5" customHeight="1">
      <c r="A181" s="11"/>
      <c r="B181" s="40"/>
    </row>
    <row r="182" spans="1:2" ht="13.5" customHeight="1">
      <c r="A182" s="11"/>
      <c r="B182" s="40"/>
    </row>
    <row r="183" spans="1:2" ht="13.5" customHeight="1">
      <c r="A183" s="11"/>
      <c r="B183" s="40"/>
    </row>
    <row r="184" spans="1:2" ht="13.5" customHeight="1">
      <c r="A184" s="11"/>
      <c r="B184" s="40"/>
    </row>
    <row r="185" spans="1:2" ht="13.5" customHeight="1">
      <c r="A185" s="11"/>
      <c r="B185" s="40"/>
    </row>
    <row r="186" spans="1:2" ht="13.5" customHeight="1">
      <c r="A186" s="11"/>
      <c r="B186" s="40"/>
    </row>
    <row r="187" spans="1:2" ht="13.5" customHeight="1">
      <c r="A187" s="11"/>
      <c r="B187" s="40"/>
    </row>
    <row r="188" spans="1:2" ht="13.5" customHeight="1">
      <c r="A188" s="11"/>
      <c r="B188" s="40"/>
    </row>
    <row r="189" spans="1:2" ht="13.5" customHeight="1">
      <c r="A189" s="11"/>
      <c r="B189" s="40"/>
    </row>
    <row r="190" spans="1:2" ht="13.5" customHeight="1">
      <c r="A190" s="11"/>
      <c r="B190" s="40"/>
    </row>
    <row r="191" spans="1:2" ht="13.5" customHeight="1">
      <c r="A191" s="11"/>
      <c r="B191" s="40"/>
    </row>
    <row r="192" spans="1:2" ht="13.5" customHeight="1">
      <c r="A192" s="11"/>
      <c r="B192" s="40"/>
    </row>
    <row r="193" spans="1:2" ht="13.5" customHeight="1">
      <c r="A193" s="11"/>
      <c r="B193" s="40"/>
    </row>
    <row r="194" spans="1:2" ht="13.5" customHeight="1">
      <c r="A194" s="11"/>
      <c r="B194" s="40"/>
    </row>
    <row r="195" spans="1:2" ht="13.5" customHeight="1">
      <c r="A195" s="11"/>
      <c r="B195" s="40"/>
    </row>
    <row r="196" spans="1:2" ht="13.5" customHeight="1">
      <c r="A196" s="11"/>
      <c r="B196" s="40"/>
    </row>
    <row r="197" spans="1:2" ht="13.5" customHeight="1">
      <c r="A197" s="11"/>
      <c r="B197" s="40"/>
    </row>
    <row r="198" spans="1:2" ht="13.5" customHeight="1">
      <c r="A198" s="11"/>
      <c r="B198" s="40"/>
    </row>
    <row r="199" spans="1:2" ht="13.5" customHeight="1">
      <c r="A199" s="11"/>
      <c r="B199" s="40"/>
    </row>
    <row r="200" spans="1:2" ht="13.5" customHeight="1">
      <c r="A200" s="11"/>
      <c r="B200" s="40"/>
    </row>
    <row r="201" spans="1:2" ht="13.5" customHeight="1">
      <c r="A201" s="11"/>
      <c r="B201" s="40"/>
    </row>
    <row r="202" spans="1:2" ht="13.5" customHeight="1">
      <c r="A202" s="11"/>
      <c r="B202" s="40"/>
    </row>
    <row r="203" spans="1:2" ht="13.5" customHeight="1">
      <c r="A203" s="11"/>
      <c r="B203" s="40"/>
    </row>
    <row r="204" spans="1:2" ht="13.5" customHeight="1">
      <c r="A204" s="11"/>
      <c r="B204" s="40"/>
    </row>
    <row r="205" spans="1:2" ht="13.5" customHeight="1">
      <c r="A205" s="11"/>
      <c r="B205" s="40"/>
    </row>
    <row r="206" spans="1:2" ht="13.5" customHeight="1">
      <c r="A206" s="11"/>
      <c r="B206" s="40"/>
    </row>
    <row r="207" spans="1:2" ht="13.5" customHeight="1">
      <c r="A207" s="11"/>
      <c r="B207" s="40"/>
    </row>
    <row r="208" spans="1:2" ht="13.5" customHeight="1">
      <c r="A208" s="11"/>
      <c r="B208" s="40"/>
    </row>
    <row r="209" spans="1:2" ht="13.5" customHeight="1">
      <c r="A209" s="11"/>
      <c r="B209" s="40"/>
    </row>
    <row r="210" spans="1:2" ht="13.5" customHeight="1">
      <c r="A210" s="11"/>
      <c r="B210" s="40"/>
    </row>
    <row r="211" spans="1:2" ht="13.5" customHeight="1">
      <c r="A211" s="11"/>
      <c r="B211" s="40"/>
    </row>
    <row r="212" spans="1:2" ht="13.5" customHeight="1">
      <c r="A212" s="11"/>
      <c r="B212" s="40"/>
    </row>
    <row r="213" spans="1:2" ht="13.5" customHeight="1">
      <c r="A213" s="11"/>
      <c r="B213" s="40"/>
    </row>
    <row r="214" spans="1:2" ht="13.5" customHeight="1">
      <c r="A214" s="11"/>
      <c r="B214" s="40"/>
    </row>
    <row r="215" spans="1:2" ht="13.5" customHeight="1">
      <c r="A215" s="11"/>
      <c r="B215" s="40"/>
    </row>
    <row r="216" spans="1:2" ht="13.5" customHeight="1">
      <c r="A216" s="11"/>
      <c r="B216" s="40"/>
    </row>
    <row r="217" spans="1:2" ht="13.5" customHeight="1">
      <c r="A217" s="11"/>
      <c r="B217" s="40"/>
    </row>
    <row r="218" spans="1:2" ht="13.5" customHeight="1">
      <c r="A218" s="11"/>
      <c r="B218" s="40"/>
    </row>
    <row r="219" spans="1:2" ht="13.5" customHeight="1">
      <c r="A219" s="11"/>
      <c r="B219" s="40"/>
    </row>
    <row r="220" spans="1:2" ht="13.5" customHeight="1">
      <c r="A220" s="11"/>
      <c r="B220" s="40"/>
    </row>
    <row r="221" spans="1:2" ht="13.5" customHeight="1">
      <c r="A221" s="11"/>
      <c r="B221" s="40"/>
    </row>
    <row r="222" spans="1:2" ht="13.5" customHeight="1">
      <c r="A222" s="11"/>
      <c r="B222" s="40"/>
    </row>
    <row r="223" spans="1:2" ht="13.5" customHeight="1">
      <c r="A223" s="11"/>
      <c r="B223" s="40"/>
    </row>
    <row r="224" spans="1:2" ht="13.5" customHeight="1">
      <c r="A224" s="11"/>
      <c r="B224" s="40"/>
    </row>
    <row r="225" spans="1:2" ht="13.5" customHeight="1">
      <c r="A225" s="11"/>
      <c r="B225" s="40"/>
    </row>
    <row r="226" spans="1:2" ht="13.5" customHeight="1">
      <c r="A226" s="11"/>
      <c r="B226" s="40"/>
    </row>
    <row r="227" spans="1:2" ht="13.5" customHeight="1">
      <c r="A227" s="11"/>
      <c r="B227" s="40"/>
    </row>
    <row r="228" spans="1:2" ht="13.5" customHeight="1">
      <c r="A228" s="11"/>
      <c r="B228" s="40"/>
    </row>
    <row r="229" spans="1:2" ht="13.5" customHeight="1">
      <c r="A229" s="11"/>
      <c r="B229" s="40"/>
    </row>
    <row r="230" spans="1:2" ht="13.5" customHeight="1">
      <c r="A230" s="11"/>
      <c r="B230" s="40"/>
    </row>
    <row r="231" spans="1:2" ht="13.5" customHeight="1">
      <c r="A231" s="11"/>
      <c r="B231" s="40"/>
    </row>
    <row r="232" spans="1:2" ht="13.5" customHeight="1">
      <c r="A232" s="11"/>
      <c r="B232" s="40"/>
    </row>
    <row r="233" spans="1:2" ht="13.5" customHeight="1">
      <c r="A233" s="11"/>
      <c r="B233" s="40"/>
    </row>
    <row r="234" spans="1:2" ht="13.5" customHeight="1">
      <c r="A234" s="11"/>
      <c r="B234" s="40"/>
    </row>
    <row r="235" spans="1:2" ht="13.5" customHeight="1">
      <c r="A235" s="11"/>
      <c r="B235" s="40"/>
    </row>
    <row r="236" spans="1:2" ht="13.5" customHeight="1">
      <c r="A236" s="11"/>
      <c r="B236" s="40"/>
    </row>
    <row r="237" spans="1:2" ht="13.5" customHeight="1">
      <c r="A237" s="11"/>
      <c r="B237" s="40"/>
    </row>
    <row r="238" spans="1:2" ht="13.5" customHeight="1">
      <c r="A238" s="11"/>
      <c r="B238" s="40"/>
    </row>
    <row r="239" spans="1:2" ht="13.5" customHeight="1">
      <c r="A239" s="11"/>
      <c r="B239" s="40"/>
    </row>
    <row r="240" spans="1:2" ht="13.5" customHeight="1">
      <c r="A240" s="11"/>
      <c r="B240" s="40"/>
    </row>
    <row r="241" spans="1:2" ht="13.5" customHeight="1">
      <c r="A241" s="11"/>
      <c r="B241" s="40"/>
    </row>
    <row r="242" spans="1:2" ht="13.5" customHeight="1">
      <c r="A242" s="11"/>
      <c r="B242" s="40"/>
    </row>
    <row r="243" spans="1:2" ht="13.5" customHeight="1">
      <c r="A243" s="11"/>
      <c r="B243" s="40"/>
    </row>
    <row r="244" spans="1:2" ht="13.5" customHeight="1">
      <c r="A244" s="11"/>
      <c r="B244" s="40"/>
    </row>
    <row r="245" spans="1:2" ht="13.5" customHeight="1">
      <c r="A245" s="11"/>
      <c r="B245" s="40"/>
    </row>
    <row r="246" spans="1:2" ht="13.5" customHeight="1">
      <c r="A246" s="11"/>
      <c r="B246" s="40"/>
    </row>
    <row r="247" spans="1:2" ht="13.5" customHeight="1">
      <c r="A247" s="11"/>
      <c r="B247" s="40"/>
    </row>
    <row r="248" spans="1:2" ht="13.5" customHeight="1">
      <c r="A248" s="11"/>
      <c r="B248" s="40"/>
    </row>
    <row r="249" spans="1:2" ht="13.5" customHeight="1">
      <c r="A249" s="11"/>
      <c r="B249" s="40"/>
    </row>
    <row r="250" spans="1:2" ht="13.5" customHeight="1">
      <c r="A250" s="11"/>
      <c r="B250" s="40"/>
    </row>
    <row r="251" spans="1:2" ht="13.5" customHeight="1">
      <c r="A251" s="11"/>
      <c r="B251" s="40"/>
    </row>
    <row r="252" spans="1:2" ht="13.5" customHeight="1">
      <c r="A252" s="11"/>
      <c r="B252" s="40"/>
    </row>
    <row r="253" spans="1:2" ht="13.5" customHeight="1">
      <c r="A253" s="11"/>
      <c r="B253" s="40"/>
    </row>
    <row r="254" spans="1:2" ht="13.5" customHeight="1">
      <c r="A254" s="11"/>
      <c r="B254" s="40"/>
    </row>
    <row r="255" spans="1:2" ht="13.5" customHeight="1">
      <c r="A255" s="11"/>
      <c r="B255" s="40"/>
    </row>
    <row r="256" spans="1:2" ht="13.5" customHeight="1">
      <c r="A256" s="11"/>
      <c r="B256" s="40"/>
    </row>
    <row r="257" spans="1:2" ht="13.5" customHeight="1">
      <c r="A257" s="11"/>
      <c r="B257" s="40"/>
    </row>
    <row r="258" spans="1:2" ht="13.5" customHeight="1">
      <c r="A258" s="11"/>
      <c r="B258" s="40"/>
    </row>
    <row r="259" spans="1:2" ht="13.5" customHeight="1">
      <c r="A259" s="11"/>
      <c r="B259" s="40"/>
    </row>
    <row r="260" spans="1:2" ht="13.5" customHeight="1">
      <c r="A260" s="11"/>
      <c r="B260" s="40"/>
    </row>
    <row r="261" spans="1:2" ht="13.5" customHeight="1">
      <c r="A261" s="11"/>
      <c r="B261" s="40"/>
    </row>
    <row r="262" spans="1:2" ht="13.5" customHeight="1">
      <c r="A262" s="11"/>
      <c r="B262" s="40"/>
    </row>
    <row r="263" spans="1:2" ht="13.5" customHeight="1">
      <c r="A263" s="11"/>
      <c r="B263" s="40"/>
    </row>
    <row r="264" spans="1:2" ht="13.5" customHeight="1">
      <c r="A264" s="11"/>
      <c r="B264" s="40"/>
    </row>
    <row r="265" spans="1:2" ht="13.5" customHeight="1">
      <c r="A265" s="11"/>
      <c r="B265" s="40"/>
    </row>
    <row r="266" spans="1:2" ht="13.5" customHeight="1">
      <c r="A266" s="11"/>
      <c r="B266" s="40"/>
    </row>
    <row r="267" spans="1:2" ht="13.5" customHeight="1">
      <c r="A267" s="11"/>
      <c r="B267" s="40"/>
    </row>
    <row r="268" spans="1:2" ht="13.5" customHeight="1">
      <c r="A268" s="11"/>
      <c r="B268" s="40"/>
    </row>
    <row r="269" spans="1:2" ht="13.5" customHeight="1">
      <c r="A269" s="11"/>
      <c r="B269" s="40"/>
    </row>
    <row r="270" spans="1:2" ht="13.5" customHeight="1">
      <c r="A270" s="11"/>
      <c r="B270" s="40"/>
    </row>
    <row r="271" spans="1:2" ht="13.5" customHeight="1">
      <c r="A271" s="11"/>
      <c r="B271" s="40"/>
    </row>
    <row r="272" spans="1:2" ht="13.5" customHeight="1">
      <c r="A272" s="11"/>
      <c r="B272" s="40"/>
    </row>
    <row r="273" spans="1:2" ht="13.5" customHeight="1">
      <c r="A273" s="11"/>
      <c r="B273" s="40"/>
    </row>
    <row r="274" spans="1:2" ht="13.5" customHeight="1">
      <c r="A274" s="11"/>
      <c r="B274" s="40"/>
    </row>
    <row r="275" spans="1:2" ht="13.5" customHeight="1">
      <c r="A275" s="11"/>
      <c r="B275" s="40"/>
    </row>
    <row r="276" spans="1:2" ht="13.5" customHeight="1">
      <c r="A276" s="11"/>
      <c r="B276" s="40"/>
    </row>
    <row r="277" spans="1:2" ht="13.5" customHeight="1">
      <c r="A277" s="11"/>
      <c r="B277" s="40"/>
    </row>
    <row r="278" spans="1:2" ht="13.5" customHeight="1">
      <c r="A278" s="11"/>
      <c r="B278" s="40"/>
    </row>
    <row r="279" spans="1:2" ht="13.5" customHeight="1">
      <c r="A279" s="11"/>
      <c r="B279" s="40"/>
    </row>
    <row r="280" spans="1:2" ht="13.5" customHeight="1">
      <c r="A280" s="11"/>
      <c r="B280" s="40"/>
    </row>
    <row r="281" spans="1:2" ht="13.5" customHeight="1">
      <c r="A281" s="11"/>
      <c r="B281" s="40"/>
    </row>
    <row r="282" spans="1:2" ht="13.5" customHeight="1">
      <c r="A282" s="11"/>
      <c r="B282" s="40"/>
    </row>
    <row r="283" spans="1:2" ht="13.5" customHeight="1">
      <c r="A283" s="11"/>
      <c r="B283" s="40"/>
    </row>
    <row r="284" spans="1:2" ht="13.5" customHeight="1">
      <c r="A284" s="11"/>
      <c r="B284" s="40"/>
    </row>
    <row r="285" spans="1:2" ht="13.5" customHeight="1">
      <c r="A285" s="11"/>
      <c r="B285" s="40"/>
    </row>
    <row r="286" spans="1:2" ht="13.5" customHeight="1">
      <c r="A286" s="11"/>
      <c r="B286" s="40"/>
    </row>
    <row r="287" spans="1:2" ht="13.5" customHeight="1">
      <c r="A287" s="11"/>
      <c r="B287" s="40"/>
    </row>
    <row r="288" spans="1:2" ht="13.5" customHeight="1">
      <c r="A288" s="11"/>
      <c r="B288" s="40"/>
    </row>
    <row r="289" spans="1:2" ht="13.5" customHeight="1">
      <c r="A289" s="11"/>
      <c r="B289" s="40"/>
    </row>
    <row r="290" spans="1:2" ht="13.5" customHeight="1">
      <c r="A290" s="11"/>
      <c r="B290" s="40"/>
    </row>
    <row r="291" spans="1:2" ht="13.5" customHeight="1">
      <c r="A291" s="11"/>
      <c r="B291" s="40"/>
    </row>
    <row r="292" spans="1:2" ht="13.5" customHeight="1">
      <c r="A292" s="11"/>
      <c r="B292" s="40"/>
    </row>
    <row r="293" spans="1:2" ht="13.5" customHeight="1">
      <c r="A293" s="11"/>
      <c r="B293" s="40"/>
    </row>
    <row r="294" spans="1:2" ht="13.5" customHeight="1">
      <c r="A294" s="11"/>
      <c r="B294" s="40"/>
    </row>
    <row r="295" spans="1:2" ht="13.5" customHeight="1">
      <c r="A295" s="11"/>
      <c r="B295" s="40"/>
    </row>
    <row r="296" spans="1:2" ht="13.5" customHeight="1">
      <c r="A296" s="11"/>
      <c r="B296" s="40"/>
    </row>
    <row r="297" spans="1:2" ht="13.5" customHeight="1">
      <c r="A297" s="11"/>
      <c r="B297" s="40"/>
    </row>
    <row r="298" spans="1:2" ht="13.5" customHeight="1">
      <c r="A298" s="11"/>
      <c r="B298" s="40"/>
    </row>
    <row r="299" spans="1:2" ht="13.5" customHeight="1">
      <c r="A299" s="11"/>
      <c r="B299" s="40"/>
    </row>
    <row r="300" spans="1:2" ht="13.5" customHeight="1">
      <c r="A300" s="11"/>
      <c r="B300" s="40"/>
    </row>
    <row r="301" spans="1:2" ht="13.5" customHeight="1">
      <c r="A301" s="11"/>
      <c r="B301" s="40"/>
    </row>
    <row r="302" spans="1:2" ht="13.5" customHeight="1">
      <c r="A302" s="11"/>
      <c r="B302" s="40"/>
    </row>
    <row r="303" spans="1:2" ht="13.5" customHeight="1">
      <c r="A303" s="11"/>
      <c r="B303" s="40"/>
    </row>
    <row r="304" spans="1:2" ht="13.5" customHeight="1">
      <c r="A304" s="11"/>
      <c r="B304" s="40"/>
    </row>
    <row r="305" spans="1:2" ht="13.5" customHeight="1">
      <c r="A305" s="11"/>
      <c r="B305" s="40"/>
    </row>
    <row r="306" spans="1:2" ht="13.5" customHeight="1">
      <c r="A306" s="11"/>
      <c r="B306" s="40"/>
    </row>
    <row r="307" spans="1:2" ht="13.5" customHeight="1">
      <c r="A307" s="11"/>
      <c r="B307" s="40"/>
    </row>
    <row r="308" spans="1:2" ht="13.5" customHeight="1">
      <c r="A308" s="11"/>
      <c r="B308" s="40"/>
    </row>
    <row r="309" spans="1:2" ht="13.5" customHeight="1">
      <c r="A309" s="11"/>
      <c r="B309" s="40"/>
    </row>
    <row r="310" spans="1:2" ht="13.5" customHeight="1">
      <c r="A310" s="11"/>
      <c r="B310" s="40"/>
    </row>
    <row r="311" spans="1:2" ht="13.5" customHeight="1">
      <c r="A311" s="11"/>
      <c r="B311" s="40"/>
    </row>
    <row r="312" spans="1:2" ht="13.5" customHeight="1">
      <c r="A312" s="11"/>
      <c r="B312" s="40"/>
    </row>
    <row r="313" spans="1:2" ht="13.5" customHeight="1">
      <c r="A313" s="11"/>
      <c r="B313" s="40"/>
    </row>
    <row r="314" spans="1:2" ht="13.5" customHeight="1">
      <c r="A314" s="11"/>
      <c r="B314" s="40"/>
    </row>
    <row r="315" spans="1:2" ht="13.5" customHeight="1">
      <c r="A315" s="11"/>
      <c r="B315" s="40"/>
    </row>
    <row r="316" spans="1:2" ht="13.5" customHeight="1">
      <c r="A316" s="11"/>
      <c r="B316" s="40"/>
    </row>
    <row r="317" spans="1:2" ht="13.5" customHeight="1">
      <c r="A317" s="11"/>
      <c r="B317" s="40"/>
    </row>
    <row r="318" spans="1:2" ht="13.5" customHeight="1">
      <c r="A318" s="11"/>
      <c r="B318" s="40"/>
    </row>
    <row r="319" spans="1:2" ht="13.5" customHeight="1">
      <c r="A319" s="11"/>
      <c r="B319" s="40"/>
    </row>
    <row r="320" spans="1:2" ht="13.5" customHeight="1">
      <c r="A320" s="11"/>
      <c r="B320" s="40"/>
    </row>
    <row r="321" spans="1:2" ht="13.5" customHeight="1">
      <c r="A321" s="11"/>
      <c r="B321" s="40"/>
    </row>
    <row r="322" spans="1:2" ht="13.5" customHeight="1">
      <c r="A322" s="11"/>
      <c r="B322" s="40"/>
    </row>
    <row r="323" spans="1:2" ht="13.5" customHeight="1">
      <c r="A323" s="11"/>
      <c r="B323" s="40"/>
    </row>
    <row r="324" spans="1:2" ht="13.5" customHeight="1">
      <c r="A324" s="11"/>
      <c r="B324" s="40"/>
    </row>
    <row r="325" spans="1:2" ht="13.5" customHeight="1">
      <c r="A325" s="11"/>
      <c r="B325" s="40"/>
    </row>
    <row r="326" spans="1:2" ht="13.5" customHeight="1">
      <c r="A326" s="11"/>
      <c r="B326" s="40"/>
    </row>
    <row r="327" spans="1:2" ht="13.5" customHeight="1">
      <c r="A327" s="11"/>
      <c r="B327" s="40"/>
    </row>
    <row r="328" spans="1:2" ht="13.5" customHeight="1">
      <c r="A328" s="11"/>
      <c r="B328" s="40"/>
    </row>
    <row r="329" spans="1:2" ht="13.5" customHeight="1">
      <c r="A329" s="11"/>
      <c r="B329" s="40"/>
    </row>
    <row r="330" spans="1:2" ht="13.5" customHeight="1">
      <c r="A330" s="11"/>
      <c r="B330" s="40"/>
    </row>
    <row r="331" spans="1:2" ht="13.5" customHeight="1">
      <c r="A331" s="11"/>
      <c r="B331" s="40"/>
    </row>
    <row r="332" spans="1:2" ht="13.5" customHeight="1">
      <c r="A332" s="11"/>
      <c r="B332" s="40"/>
    </row>
    <row r="333" spans="1:2" ht="13.5" customHeight="1">
      <c r="A333" s="11"/>
      <c r="B333" s="40"/>
    </row>
    <row r="334" spans="1:2" ht="13.5" customHeight="1">
      <c r="A334" s="11"/>
      <c r="B334" s="40"/>
    </row>
    <row r="335" spans="1:2" ht="13.5" customHeight="1">
      <c r="A335" s="11"/>
      <c r="B335" s="40"/>
    </row>
    <row r="336" spans="1:2" ht="13.5" customHeight="1">
      <c r="A336" s="11"/>
      <c r="B336" s="40"/>
    </row>
    <row r="337" spans="1:2" ht="13.5" customHeight="1">
      <c r="A337" s="11"/>
      <c r="B337" s="40"/>
    </row>
    <row r="338" spans="1:2" ht="13.5" customHeight="1">
      <c r="A338" s="11"/>
      <c r="B338" s="40"/>
    </row>
    <row r="339" spans="1:2" ht="13.5" customHeight="1">
      <c r="A339" s="11"/>
      <c r="B339" s="40"/>
    </row>
    <row r="340" spans="1:2" ht="13.5" customHeight="1">
      <c r="A340" s="11"/>
      <c r="B340" s="40"/>
    </row>
    <row r="341" spans="1:2" ht="13.5" customHeight="1">
      <c r="A341" s="11"/>
      <c r="B341" s="40"/>
    </row>
    <row r="342" spans="1:2" ht="13.5" customHeight="1">
      <c r="A342" s="11"/>
      <c r="B342" s="40"/>
    </row>
    <row r="343" spans="1:2" ht="13.5" customHeight="1">
      <c r="A343" s="11"/>
      <c r="B343" s="40"/>
    </row>
    <row r="344" spans="1:2" ht="13.5" customHeight="1">
      <c r="A344" s="11"/>
      <c r="B344" s="40"/>
    </row>
    <row r="345" spans="1:2" ht="13.5" customHeight="1">
      <c r="A345" s="11"/>
      <c r="B345" s="40"/>
    </row>
    <row r="346" spans="1:2" ht="13.5" customHeight="1">
      <c r="A346" s="11"/>
      <c r="B346" s="40"/>
    </row>
    <row r="347" spans="1:2" ht="13.5" customHeight="1">
      <c r="A347" s="11"/>
      <c r="B347" s="40"/>
    </row>
    <row r="348" spans="1:2" ht="13.5" customHeight="1">
      <c r="A348" s="11"/>
      <c r="B348" s="40"/>
    </row>
    <row r="349" spans="1:2" ht="13.5" customHeight="1">
      <c r="A349" s="11"/>
      <c r="B349" s="40"/>
    </row>
    <row r="350" spans="1:2" ht="13.5" customHeight="1">
      <c r="A350" s="11"/>
      <c r="B350" s="40"/>
    </row>
    <row r="351" spans="1:2" ht="13.5" customHeight="1">
      <c r="A351" s="11"/>
      <c r="B351" s="40"/>
    </row>
    <row r="352" spans="1:2" ht="13.5" customHeight="1">
      <c r="A352" s="11"/>
      <c r="B352" s="40"/>
    </row>
    <row r="353" spans="1:2" ht="13.5" customHeight="1">
      <c r="A353" s="11"/>
      <c r="B353" s="40"/>
    </row>
    <row r="354" spans="1:2" ht="13.5" customHeight="1">
      <c r="A354" s="11"/>
      <c r="B354" s="40"/>
    </row>
    <row r="355" spans="1:2" ht="13.5" customHeight="1">
      <c r="A355" s="11"/>
      <c r="B355" s="40"/>
    </row>
    <row r="356" spans="1:2" ht="13.5" customHeight="1">
      <c r="A356" s="11"/>
      <c r="B356" s="40"/>
    </row>
    <row r="357" spans="1:2" ht="13.5" customHeight="1">
      <c r="A357" s="11"/>
      <c r="B357" s="40"/>
    </row>
    <row r="358" spans="1:2" ht="13.5" customHeight="1">
      <c r="A358" s="11"/>
      <c r="B358" s="40"/>
    </row>
    <row r="359" spans="1:2" ht="13.5" customHeight="1">
      <c r="A359" s="11"/>
      <c r="B359" s="40"/>
    </row>
    <row r="360" spans="1:2" ht="13.5" customHeight="1">
      <c r="A360" s="11"/>
      <c r="B360" s="40"/>
    </row>
    <row r="361" spans="1:2" ht="13.5" customHeight="1">
      <c r="A361" s="11"/>
      <c r="B361" s="40"/>
    </row>
    <row r="362" spans="1:2" ht="13.5" customHeight="1">
      <c r="A362" s="11"/>
      <c r="B362" s="40"/>
    </row>
    <row r="363" spans="1:2" ht="13.5" customHeight="1">
      <c r="A363" s="11"/>
      <c r="B363" s="40"/>
    </row>
    <row r="364" spans="1:2" ht="13.5" customHeight="1">
      <c r="A364" s="11"/>
      <c r="B364" s="40"/>
    </row>
    <row r="365" spans="1:2" ht="13.5" customHeight="1">
      <c r="A365" s="11"/>
      <c r="B365" s="40"/>
    </row>
    <row r="366" spans="1:2" ht="13.5" customHeight="1">
      <c r="A366" s="11"/>
      <c r="B366" s="40"/>
    </row>
    <row r="367" spans="1:2" ht="13.5" customHeight="1">
      <c r="A367" s="11"/>
      <c r="B367" s="40"/>
    </row>
    <row r="368" spans="1:2" ht="13.5" customHeight="1">
      <c r="A368" s="11"/>
      <c r="B368" s="40"/>
    </row>
    <row r="369" spans="1:2" ht="13.5" customHeight="1">
      <c r="A369" s="11"/>
      <c r="B369" s="40"/>
    </row>
    <row r="370" spans="1:2" ht="13.5" customHeight="1">
      <c r="A370" s="11"/>
      <c r="B370" s="40"/>
    </row>
    <row r="371" spans="1:2" ht="13.5" customHeight="1">
      <c r="A371" s="11"/>
      <c r="B371" s="40"/>
    </row>
    <row r="372" spans="1:2" ht="13.5" customHeight="1">
      <c r="A372" s="11"/>
      <c r="B372" s="40"/>
    </row>
    <row r="373" spans="1:2" ht="13.5" customHeight="1">
      <c r="A373" s="11"/>
      <c r="B373" s="40"/>
    </row>
    <row r="374" spans="1:2" ht="13.5" customHeight="1">
      <c r="A374" s="11"/>
      <c r="B374" s="40"/>
    </row>
    <row r="375" spans="1:2" ht="13.5" customHeight="1">
      <c r="A375" s="11"/>
      <c r="B375" s="40"/>
    </row>
    <row r="376" spans="1:2" ht="13.5" customHeight="1">
      <c r="A376" s="11"/>
      <c r="B376" s="40"/>
    </row>
    <row r="377" spans="1:2" ht="13.5" customHeight="1">
      <c r="A377" s="11"/>
      <c r="B377" s="40"/>
    </row>
    <row r="378" spans="1:2" ht="13.5" customHeight="1">
      <c r="A378" s="11"/>
      <c r="B378" s="40"/>
    </row>
    <row r="379" spans="1:2" ht="13.5" customHeight="1">
      <c r="A379" s="11"/>
      <c r="B379" s="40"/>
    </row>
    <row r="380" spans="1:2" ht="13.5" customHeight="1">
      <c r="A380" s="11"/>
      <c r="B380" s="40"/>
    </row>
    <row r="381" spans="1:2" ht="13.5" customHeight="1">
      <c r="A381" s="11"/>
      <c r="B381" s="40"/>
    </row>
    <row r="382" spans="1:2" ht="13.5" customHeight="1">
      <c r="A382" s="11"/>
      <c r="B382" s="40"/>
    </row>
    <row r="383" spans="1:2" ht="13.5" customHeight="1">
      <c r="A383" s="11"/>
      <c r="B383" s="40"/>
    </row>
    <row r="384" spans="1:2" ht="13.5" customHeight="1">
      <c r="A384" s="11"/>
      <c r="B384" s="40"/>
    </row>
    <row r="385" spans="1:2" ht="13.5" customHeight="1">
      <c r="A385" s="11"/>
      <c r="B385" s="40"/>
    </row>
    <row r="386" spans="1:2" ht="13.5" customHeight="1">
      <c r="A386" s="11"/>
      <c r="B386" s="40"/>
    </row>
    <row r="387" spans="1:2" ht="13.5" customHeight="1">
      <c r="A387" s="11"/>
      <c r="B387" s="40"/>
    </row>
    <row r="388" spans="1:2" ht="13.5" customHeight="1">
      <c r="A388" s="11"/>
      <c r="B388" s="40"/>
    </row>
    <row r="389" spans="1:2" ht="13.5" customHeight="1">
      <c r="A389" s="11"/>
      <c r="B389" s="40"/>
    </row>
    <row r="390" spans="1:2" ht="13.5" customHeight="1">
      <c r="A390" s="11"/>
      <c r="B390" s="40"/>
    </row>
    <row r="391" spans="1:2" ht="13.5" customHeight="1">
      <c r="A391" s="11"/>
      <c r="B391" s="40"/>
    </row>
    <row r="392" spans="1:2" ht="13.5" customHeight="1">
      <c r="A392" s="11"/>
      <c r="B392" s="40"/>
    </row>
    <row r="393" spans="1:2" ht="13.5" customHeight="1">
      <c r="A393" s="11"/>
      <c r="B393" s="40"/>
    </row>
    <row r="394" spans="1:2" ht="13.5" customHeight="1">
      <c r="A394" s="11"/>
      <c r="B394" s="40"/>
    </row>
    <row r="395" spans="1:2" ht="13.5" customHeight="1">
      <c r="A395" s="11"/>
      <c r="B395" s="40"/>
    </row>
    <row r="396" spans="1:2" ht="13.5" customHeight="1">
      <c r="A396" s="11"/>
      <c r="B396" s="40"/>
    </row>
    <row r="397" spans="1:2" ht="13.5" customHeight="1">
      <c r="A397" s="11"/>
      <c r="B397" s="40"/>
    </row>
    <row r="398" spans="1:2" ht="13.5" customHeight="1">
      <c r="A398" s="11"/>
      <c r="B398" s="40"/>
    </row>
    <row r="399" spans="1:2" ht="13.5" customHeight="1">
      <c r="A399" s="11"/>
      <c r="B399" s="40"/>
    </row>
    <row r="400" spans="1:2" ht="13.5" customHeight="1">
      <c r="A400" s="11"/>
      <c r="B400" s="40"/>
    </row>
    <row r="401" spans="1:2" ht="13.5" customHeight="1">
      <c r="A401" s="11"/>
      <c r="B401" s="40"/>
    </row>
    <row r="402" spans="1:2" ht="13.5" customHeight="1">
      <c r="A402" s="11"/>
      <c r="B402" s="40"/>
    </row>
    <row r="403" spans="1:2" ht="13.5" customHeight="1">
      <c r="A403" s="11"/>
      <c r="B403" s="40"/>
    </row>
    <row r="404" spans="1:2" ht="13.5" customHeight="1">
      <c r="A404" s="11"/>
      <c r="B404" s="40"/>
    </row>
    <row r="405" spans="1:2" ht="13.5" customHeight="1">
      <c r="A405" s="11"/>
      <c r="B405" s="40"/>
    </row>
    <row r="406" spans="1:2" ht="13.5" customHeight="1">
      <c r="A406" s="11"/>
      <c r="B406" s="40"/>
    </row>
    <row r="407" spans="1:2" ht="13.5" customHeight="1">
      <c r="A407" s="11"/>
      <c r="B407" s="40"/>
    </row>
    <row r="408" spans="1:2" ht="13.5" customHeight="1">
      <c r="A408" s="11"/>
      <c r="B408" s="40"/>
    </row>
    <row r="409" spans="1:2" ht="13.5" customHeight="1">
      <c r="A409" s="11"/>
      <c r="B409" s="40"/>
    </row>
    <row r="410" spans="1:2" ht="13.5" customHeight="1">
      <c r="A410" s="11"/>
      <c r="B410" s="40"/>
    </row>
    <row r="411" spans="1:2" ht="13.5" customHeight="1">
      <c r="A411" s="11"/>
      <c r="B411" s="40"/>
    </row>
    <row r="412" spans="1:2" ht="13.5" customHeight="1">
      <c r="A412" s="11"/>
      <c r="B412" s="40"/>
    </row>
    <row r="413" spans="1:2" ht="13.5" customHeight="1">
      <c r="A413" s="11"/>
      <c r="B413" s="40"/>
    </row>
    <row r="414" spans="1:2" ht="13.5" customHeight="1">
      <c r="A414" s="11"/>
      <c r="B414" s="40"/>
    </row>
    <row r="415" spans="1:2" ht="13.5" customHeight="1">
      <c r="A415" s="11"/>
      <c r="B415" s="40"/>
    </row>
    <row r="416" spans="1:2" ht="13.5" customHeight="1">
      <c r="A416" s="11"/>
      <c r="B416" s="40"/>
    </row>
    <row r="417" spans="1:2" ht="13.5" customHeight="1">
      <c r="A417" s="11"/>
      <c r="B417" s="40"/>
    </row>
    <row r="418" spans="1:2" ht="13.5" customHeight="1">
      <c r="A418" s="11"/>
      <c r="B418" s="40"/>
    </row>
    <row r="419" spans="1:2" ht="13.5" customHeight="1">
      <c r="A419" s="11"/>
      <c r="B419" s="40"/>
    </row>
    <row r="420" spans="1:2" ht="13.5" customHeight="1">
      <c r="A420" s="11"/>
      <c r="B420" s="40"/>
    </row>
    <row r="421" spans="1:2" ht="13.5" customHeight="1">
      <c r="A421" s="11"/>
      <c r="B421" s="40"/>
    </row>
    <row r="422" spans="1:2" ht="13.5" customHeight="1">
      <c r="A422" s="11"/>
      <c r="B422" s="40"/>
    </row>
    <row r="423" spans="1:2" ht="13.5" customHeight="1">
      <c r="A423" s="11"/>
      <c r="B423" s="40"/>
    </row>
    <row r="424" spans="1:2" ht="13.5" customHeight="1">
      <c r="A424" s="11"/>
      <c r="B424" s="40"/>
    </row>
    <row r="425" spans="1:2" ht="13.5" customHeight="1">
      <c r="A425" s="11"/>
      <c r="B425" s="40"/>
    </row>
    <row r="426" spans="1:2" ht="13.5" customHeight="1">
      <c r="A426" s="11"/>
      <c r="B426" s="40"/>
    </row>
    <row r="427" spans="1:2" ht="13.5" customHeight="1">
      <c r="A427" s="11"/>
      <c r="B427" s="40"/>
    </row>
    <row r="428" spans="1:2" ht="13.5" customHeight="1">
      <c r="A428" s="11"/>
      <c r="B428" s="40"/>
    </row>
    <row r="429" spans="1:2" ht="13.5" customHeight="1">
      <c r="A429" s="11"/>
      <c r="B429" s="40"/>
    </row>
    <row r="430" spans="1:2" ht="13.5" customHeight="1">
      <c r="A430" s="11"/>
      <c r="B430" s="40"/>
    </row>
    <row r="431" spans="1:2" ht="13.5" customHeight="1">
      <c r="A431" s="11"/>
      <c r="B431" s="40"/>
    </row>
    <row r="432" spans="1:2" ht="13.5" customHeight="1">
      <c r="A432" s="11"/>
      <c r="B432" s="40"/>
    </row>
    <row r="433" spans="1:2" ht="13.5" customHeight="1">
      <c r="A433" s="11"/>
      <c r="B433" s="40"/>
    </row>
    <row r="434" spans="1:2" ht="13.5" customHeight="1">
      <c r="A434" s="11"/>
      <c r="B434" s="40"/>
    </row>
    <row r="435" spans="1:2" ht="13.5" customHeight="1">
      <c r="A435" s="11"/>
      <c r="B435" s="40"/>
    </row>
    <row r="436" spans="1:2" ht="13.5" customHeight="1">
      <c r="A436" s="11"/>
      <c r="B436" s="40"/>
    </row>
    <row r="437" spans="1:2" ht="13.5" customHeight="1">
      <c r="A437" s="11"/>
      <c r="B437" s="40"/>
    </row>
    <row r="438" spans="1:2" ht="13.5" customHeight="1">
      <c r="A438" s="11"/>
      <c r="B438" s="40"/>
    </row>
    <row r="439" spans="1:2" ht="13.5" customHeight="1">
      <c r="A439" s="11"/>
      <c r="B439" s="40"/>
    </row>
    <row r="440" spans="1:2" ht="13.5" customHeight="1">
      <c r="A440" s="11"/>
      <c r="B440" s="40"/>
    </row>
    <row r="441" spans="1:2" ht="13.5" customHeight="1">
      <c r="A441" s="11"/>
      <c r="B441" s="40"/>
    </row>
    <row r="442" spans="1:2" ht="13.5" customHeight="1">
      <c r="A442" s="11"/>
      <c r="B442" s="40"/>
    </row>
    <row r="443" spans="1:2" ht="13.5" customHeight="1">
      <c r="A443" s="11"/>
      <c r="B443" s="40"/>
    </row>
    <row r="444" spans="1:2" ht="13.5" customHeight="1">
      <c r="A444" s="11"/>
      <c r="B444" s="40"/>
    </row>
    <row r="445" spans="1:2" ht="13.5" customHeight="1">
      <c r="A445" s="11"/>
      <c r="B445" s="40"/>
    </row>
    <row r="446" spans="1:2" ht="13.5" customHeight="1">
      <c r="A446" s="11"/>
      <c r="B446" s="40"/>
    </row>
    <row r="447" spans="1:2" ht="13.5" customHeight="1">
      <c r="A447" s="11"/>
      <c r="B447" s="40"/>
    </row>
    <row r="448" spans="1:2" ht="13.5" customHeight="1">
      <c r="A448" s="11"/>
      <c r="B448" s="40"/>
    </row>
    <row r="449" spans="1:2" ht="13.5" customHeight="1">
      <c r="A449" s="11"/>
      <c r="B449" s="40"/>
    </row>
    <row r="450" spans="1:2" ht="13.5" customHeight="1">
      <c r="A450" s="11"/>
      <c r="B450" s="40"/>
    </row>
    <row r="451" spans="1:2" ht="13.5" customHeight="1">
      <c r="A451" s="11"/>
      <c r="B451" s="40"/>
    </row>
    <row r="452" spans="1:2" ht="13.5" customHeight="1">
      <c r="A452" s="11"/>
      <c r="B452" s="40"/>
    </row>
    <row r="453" spans="1:2" ht="13.5" customHeight="1">
      <c r="A453" s="11"/>
      <c r="B453" s="40"/>
    </row>
    <row r="454" spans="1:2" ht="13.5" customHeight="1">
      <c r="A454" s="11"/>
      <c r="B454" s="40"/>
    </row>
    <row r="455" spans="1:2" ht="13.5" customHeight="1">
      <c r="A455" s="11"/>
      <c r="B455" s="40"/>
    </row>
    <row r="456" spans="1:2" ht="13.5" customHeight="1">
      <c r="A456" s="11"/>
      <c r="B456" s="40"/>
    </row>
    <row r="457" spans="1:2" ht="13.5" customHeight="1">
      <c r="A457" s="11"/>
      <c r="B457" s="40"/>
    </row>
    <row r="458" spans="1:2" ht="13.5" customHeight="1">
      <c r="A458" s="11"/>
      <c r="B458" s="40"/>
    </row>
    <row r="459" spans="1:2" ht="13.5" customHeight="1">
      <c r="A459" s="11"/>
      <c r="B459" s="40"/>
    </row>
    <row r="460" spans="1:2" ht="13.5" customHeight="1">
      <c r="A460" s="11"/>
      <c r="B460" s="40"/>
    </row>
    <row r="461" spans="1:2" ht="13.5" customHeight="1">
      <c r="A461" s="11"/>
      <c r="B461" s="40"/>
    </row>
    <row r="462" spans="1:2" ht="13.5" customHeight="1">
      <c r="A462" s="11"/>
      <c r="B462" s="40"/>
    </row>
    <row r="463" spans="1:2" ht="13.5" customHeight="1">
      <c r="A463" s="11"/>
      <c r="B463" s="40"/>
    </row>
    <row r="464" spans="1:2" ht="13.5" customHeight="1">
      <c r="A464" s="11"/>
      <c r="B464" s="40"/>
    </row>
    <row r="465" spans="1:2" ht="13.5" customHeight="1">
      <c r="A465" s="11"/>
      <c r="B465" s="40"/>
    </row>
    <row r="466" spans="1:2" ht="13.5" customHeight="1">
      <c r="A466" s="11"/>
      <c r="B466" s="40"/>
    </row>
    <row r="467" spans="1:2" ht="13.5" customHeight="1">
      <c r="A467" s="11"/>
      <c r="B467" s="40"/>
    </row>
    <row r="468" spans="1:2" ht="13.5" customHeight="1">
      <c r="A468" s="11"/>
      <c r="B468" s="40"/>
    </row>
    <row r="469" spans="1:2" ht="13.5" customHeight="1">
      <c r="A469" s="11"/>
      <c r="B469" s="40"/>
    </row>
    <row r="470" spans="1:2" ht="13.5" customHeight="1">
      <c r="A470" s="11"/>
      <c r="B470" s="40"/>
    </row>
    <row r="471" spans="1:2" ht="13.5" customHeight="1">
      <c r="A471" s="11"/>
      <c r="B471" s="40"/>
    </row>
    <row r="472" spans="1:2" ht="13.5" customHeight="1">
      <c r="A472" s="11"/>
      <c r="B472" s="40"/>
    </row>
    <row r="473" spans="1:2" ht="13.5" customHeight="1">
      <c r="A473" s="11"/>
      <c r="B473" s="40"/>
    </row>
    <row r="474" spans="1:2" ht="13.5" customHeight="1">
      <c r="A474" s="11"/>
      <c r="B474" s="40"/>
    </row>
    <row r="475" spans="1:2" ht="13.5" customHeight="1">
      <c r="A475" s="11"/>
      <c r="B475" s="40"/>
    </row>
    <row r="476" spans="1:2" ht="13.5" customHeight="1">
      <c r="A476" s="11"/>
      <c r="B476" s="40"/>
    </row>
    <row r="477" spans="1:2" ht="13.5" customHeight="1">
      <c r="A477" s="11"/>
      <c r="B477" s="40"/>
    </row>
    <row r="478" spans="1:2" ht="13.5" customHeight="1">
      <c r="A478" s="11"/>
      <c r="B478" s="40"/>
    </row>
    <row r="479" spans="1:2" ht="13.5" customHeight="1">
      <c r="A479" s="11"/>
      <c r="B479" s="40"/>
    </row>
    <row r="480" spans="1:2" ht="13.5" customHeight="1">
      <c r="A480" s="11"/>
      <c r="B480" s="40"/>
    </row>
    <row r="481" spans="1:2" ht="13.5" customHeight="1">
      <c r="A481" s="11"/>
      <c r="B481" s="40"/>
    </row>
    <row r="482" spans="1:2" ht="13.5" customHeight="1">
      <c r="A482" s="11"/>
      <c r="B482" s="40"/>
    </row>
    <row r="483" spans="1:2" ht="13.5" customHeight="1">
      <c r="A483" s="11"/>
      <c r="B483" s="40"/>
    </row>
    <row r="484" spans="1:2" ht="13.5" customHeight="1">
      <c r="A484" s="11"/>
      <c r="B484" s="40"/>
    </row>
    <row r="485" spans="1:2" ht="13.5" customHeight="1">
      <c r="A485" s="11"/>
      <c r="B485" s="40"/>
    </row>
    <row r="486" spans="1:2" ht="13.5" customHeight="1">
      <c r="A486" s="11"/>
      <c r="B486" s="40"/>
    </row>
    <row r="487" spans="1:2" ht="13.5" customHeight="1">
      <c r="A487" s="11"/>
      <c r="B487" s="40"/>
    </row>
    <row r="488" spans="1:2" ht="13.5" customHeight="1">
      <c r="A488" s="11"/>
      <c r="B488" s="40"/>
    </row>
    <row r="489" spans="1:2" ht="13.5" customHeight="1">
      <c r="A489" s="11"/>
      <c r="B489" s="40"/>
    </row>
    <row r="490" spans="1:2" ht="13.5" customHeight="1">
      <c r="A490" s="11"/>
      <c r="B490" s="40"/>
    </row>
    <row r="491" spans="1:2" ht="13.5" customHeight="1">
      <c r="A491" s="11"/>
      <c r="B491" s="40"/>
    </row>
    <row r="492" spans="1:2" ht="13.5" customHeight="1">
      <c r="A492" s="11"/>
      <c r="B492" s="40"/>
    </row>
    <row r="493" spans="1:2" ht="13.5" customHeight="1">
      <c r="A493" s="11"/>
      <c r="B493" s="40"/>
    </row>
    <row r="494" spans="1:2" ht="13.5" customHeight="1">
      <c r="A494" s="11"/>
      <c r="B494" s="40"/>
    </row>
    <row r="495" spans="1:2" ht="13.5" customHeight="1">
      <c r="A495" s="11"/>
      <c r="B495" s="40"/>
    </row>
    <row r="496" spans="1:2" ht="13.5" customHeight="1">
      <c r="A496" s="11"/>
      <c r="B496" s="40"/>
    </row>
    <row r="497" spans="1:2" ht="13.5" customHeight="1">
      <c r="A497" s="11"/>
      <c r="B497" s="40"/>
    </row>
    <row r="498" spans="1:2" ht="13.5" customHeight="1">
      <c r="A498" s="11"/>
      <c r="B498" s="40"/>
    </row>
    <row r="499" spans="1:2" ht="13.5" customHeight="1">
      <c r="A499" s="11"/>
      <c r="B499" s="40"/>
    </row>
    <row r="500" spans="1:2" ht="13.5" customHeight="1">
      <c r="A500" s="11"/>
      <c r="B500" s="40"/>
    </row>
    <row r="501" spans="1:2" ht="13.5" customHeight="1">
      <c r="A501" s="11"/>
      <c r="B501" s="40"/>
    </row>
    <row r="502" spans="1:2" ht="13.5" customHeight="1">
      <c r="A502" s="11"/>
      <c r="B502" s="40"/>
    </row>
    <row r="503" spans="1:2" ht="13.5" customHeight="1">
      <c r="A503" s="11"/>
      <c r="B503" s="40"/>
    </row>
    <row r="504" spans="1:2" ht="13.5" customHeight="1">
      <c r="A504" s="11"/>
      <c r="B504" s="40"/>
    </row>
    <row r="505" spans="1:2" ht="13.5" customHeight="1">
      <c r="A505" s="11"/>
      <c r="B505" s="40"/>
    </row>
    <row r="506" spans="1:2" ht="13.5" customHeight="1">
      <c r="A506" s="11"/>
      <c r="B506" s="40"/>
    </row>
    <row r="507" spans="1:2" ht="13.5" customHeight="1">
      <c r="A507" s="11"/>
      <c r="B507" s="40"/>
    </row>
    <row r="508" spans="1:2" ht="13.5" customHeight="1">
      <c r="A508" s="11"/>
      <c r="B508" s="40"/>
    </row>
    <row r="509" spans="1:2" ht="13.5" customHeight="1">
      <c r="A509" s="11"/>
      <c r="B509" s="40"/>
    </row>
    <row r="510" spans="1:2" ht="13.5" customHeight="1">
      <c r="A510" s="11"/>
      <c r="B510" s="40"/>
    </row>
    <row r="511" spans="1:2" ht="13.5" customHeight="1">
      <c r="A511" s="11"/>
      <c r="B511" s="40"/>
    </row>
    <row r="512" spans="1:2" ht="13.5" customHeight="1">
      <c r="A512" s="11"/>
      <c r="B512" s="40"/>
    </row>
    <row r="513" spans="1:2" ht="13.5" customHeight="1">
      <c r="A513" s="11"/>
      <c r="B513" s="40"/>
    </row>
    <row r="514" spans="1:2" ht="13.5" customHeight="1">
      <c r="A514" s="11"/>
      <c r="B514" s="40"/>
    </row>
    <row r="515" spans="1:2" ht="13.5" customHeight="1">
      <c r="A515" s="11"/>
      <c r="B515" s="40"/>
    </row>
    <row r="516" spans="1:2" ht="13.5" customHeight="1">
      <c r="A516" s="11"/>
      <c r="B516" s="40"/>
    </row>
    <row r="517" spans="1:2" ht="13.5" customHeight="1">
      <c r="A517" s="11"/>
      <c r="B517" s="40"/>
    </row>
    <row r="518" spans="1:2" ht="13.5" customHeight="1">
      <c r="A518" s="11"/>
      <c r="B518" s="40"/>
    </row>
    <row r="519" spans="1:2" ht="13.5" customHeight="1">
      <c r="A519" s="11"/>
      <c r="B519" s="40"/>
    </row>
    <row r="520" spans="1:2" ht="13.5" customHeight="1">
      <c r="A520" s="11"/>
      <c r="B520" s="40"/>
    </row>
    <row r="521" spans="1:2" ht="13.5" customHeight="1">
      <c r="A521" s="11"/>
      <c r="B521" s="40"/>
    </row>
    <row r="522" spans="1:2" ht="13.5" customHeight="1">
      <c r="A522" s="11"/>
      <c r="B522" s="40"/>
    </row>
    <row r="523" spans="1:2" ht="13.5" customHeight="1">
      <c r="A523" s="11"/>
      <c r="B523" s="40"/>
    </row>
    <row r="524" spans="1:2" ht="13.5" customHeight="1">
      <c r="A524" s="11"/>
      <c r="B524" s="40"/>
    </row>
    <row r="525" spans="1:2" ht="13.5" customHeight="1">
      <c r="A525" s="11"/>
      <c r="B525" s="40"/>
    </row>
    <row r="526" spans="1:2" ht="13.5" customHeight="1">
      <c r="A526" s="11"/>
      <c r="B526" s="40"/>
    </row>
    <row r="527" spans="1:2" ht="13.5" customHeight="1">
      <c r="A527" s="11"/>
      <c r="B527" s="40"/>
    </row>
    <row r="528" spans="1:2" ht="13.5" customHeight="1">
      <c r="A528" s="11"/>
      <c r="B528" s="40"/>
    </row>
    <row r="529" spans="1:2" ht="13.5" customHeight="1">
      <c r="A529" s="11"/>
      <c r="B529" s="40"/>
    </row>
    <row r="530" spans="1:2" ht="13.5" customHeight="1">
      <c r="A530" s="11"/>
      <c r="B530" s="40"/>
    </row>
    <row r="531" spans="1:2" ht="13.5" customHeight="1">
      <c r="A531" s="11"/>
      <c r="B531" s="40"/>
    </row>
    <row r="532" spans="1:2" ht="13.5" customHeight="1">
      <c r="A532" s="11"/>
      <c r="B532" s="40"/>
    </row>
    <row r="533" spans="1:2" ht="13.5" customHeight="1">
      <c r="A533" s="11"/>
      <c r="B533" s="40"/>
    </row>
    <row r="534" spans="1:2" ht="13.5" customHeight="1">
      <c r="A534" s="11"/>
      <c r="B534" s="40"/>
    </row>
    <row r="535" spans="1:2" ht="13.5" customHeight="1">
      <c r="A535" s="11"/>
      <c r="B535" s="40"/>
    </row>
    <row r="536" spans="1:2" ht="13.5" customHeight="1">
      <c r="A536" s="11"/>
      <c r="B536" s="40"/>
    </row>
    <row r="537" spans="1:2" ht="13.5" customHeight="1">
      <c r="A537" s="11"/>
      <c r="B537" s="40"/>
    </row>
    <row r="538" spans="1:2" ht="13.5" customHeight="1">
      <c r="A538" s="11"/>
      <c r="B538" s="40"/>
    </row>
    <row r="539" spans="1:2" ht="13.5" customHeight="1">
      <c r="A539" s="11"/>
      <c r="B539" s="40"/>
    </row>
    <row r="540" spans="1:2" ht="13.5" customHeight="1">
      <c r="A540" s="11"/>
      <c r="B540" s="40"/>
    </row>
    <row r="541" spans="1:2" ht="13.5" customHeight="1">
      <c r="A541" s="11"/>
      <c r="B541" s="40"/>
    </row>
    <row r="542" spans="1:2" ht="13.5" customHeight="1">
      <c r="A542" s="11"/>
      <c r="B542" s="40"/>
    </row>
    <row r="543" spans="1:2" ht="13.5" customHeight="1">
      <c r="A543" s="11"/>
      <c r="B543" s="40"/>
    </row>
    <row r="544" spans="1:2" ht="13.5" customHeight="1">
      <c r="A544" s="11"/>
      <c r="B544" s="40"/>
    </row>
    <row r="545" spans="1:2" ht="13.5" customHeight="1">
      <c r="A545" s="11"/>
      <c r="B545" s="40"/>
    </row>
    <row r="546" spans="1:2" ht="13.5" customHeight="1">
      <c r="A546" s="11"/>
      <c r="B546" s="40"/>
    </row>
    <row r="547" spans="1:2" ht="13.5" customHeight="1">
      <c r="A547" s="11"/>
      <c r="B547" s="40"/>
    </row>
    <row r="548" spans="1:2" ht="13.5" customHeight="1">
      <c r="A548" s="11"/>
      <c r="B548" s="40"/>
    </row>
    <row r="549" spans="1:2" ht="13.5" customHeight="1">
      <c r="A549" s="11"/>
      <c r="B549" s="40"/>
    </row>
    <row r="550" spans="1:2" ht="13.5" customHeight="1">
      <c r="A550" s="11"/>
      <c r="B550" s="40"/>
    </row>
    <row r="551" spans="1:2" ht="13.5" customHeight="1">
      <c r="A551" s="11"/>
      <c r="B551" s="40"/>
    </row>
    <row r="552" spans="1:2" ht="13.5" customHeight="1">
      <c r="A552" s="11"/>
      <c r="B552" s="40"/>
    </row>
    <row r="553" spans="1:2" ht="13.5" customHeight="1">
      <c r="A553" s="11"/>
      <c r="B553" s="40"/>
    </row>
    <row r="554" spans="1:2" ht="13.5" customHeight="1">
      <c r="A554" s="11"/>
      <c r="B554" s="40"/>
    </row>
    <row r="555" spans="1:2" ht="13.5" customHeight="1">
      <c r="A555" s="11"/>
      <c r="B555" s="40"/>
    </row>
    <row r="556" spans="1:2" ht="13.5" customHeight="1">
      <c r="A556" s="11"/>
      <c r="B556" s="40"/>
    </row>
    <row r="557" spans="1:2" ht="13.5" customHeight="1">
      <c r="A557" s="11"/>
      <c r="B557" s="40"/>
    </row>
    <row r="558" spans="1:2" ht="13.5" customHeight="1">
      <c r="A558" s="11"/>
      <c r="B558" s="40"/>
    </row>
    <row r="559" spans="1:2" ht="13.5" customHeight="1">
      <c r="A559" s="11"/>
      <c r="B559" s="40"/>
    </row>
    <row r="560" spans="1:2" ht="13.5" customHeight="1">
      <c r="A560" s="11"/>
      <c r="B560" s="40"/>
    </row>
    <row r="561" spans="1:2" ht="13.5" customHeight="1">
      <c r="A561" s="11"/>
      <c r="B561" s="40"/>
    </row>
    <row r="562" spans="1:2" ht="13.5" customHeight="1">
      <c r="A562" s="11"/>
      <c r="B562" s="40"/>
    </row>
    <row r="563" spans="1:2" ht="13.5" customHeight="1">
      <c r="A563" s="11"/>
      <c r="B563" s="40"/>
    </row>
    <row r="564" spans="1:2" ht="13.5" customHeight="1">
      <c r="A564" s="11"/>
      <c r="B564" s="40"/>
    </row>
    <row r="565" spans="1:2" ht="13.5" customHeight="1">
      <c r="A565" s="11"/>
      <c r="B565" s="40"/>
    </row>
    <row r="566" spans="1:2" ht="13.5" customHeight="1">
      <c r="A566" s="11"/>
      <c r="B566" s="40"/>
    </row>
    <row r="567" spans="1:2" ht="13.5" customHeight="1">
      <c r="A567" s="11"/>
      <c r="B567" s="40"/>
    </row>
    <row r="568" spans="1:2" ht="13.5" customHeight="1">
      <c r="A568" s="11"/>
      <c r="B568" s="40"/>
    </row>
    <row r="569" spans="1:2" ht="13.5" customHeight="1">
      <c r="A569" s="11"/>
      <c r="B569" s="40"/>
    </row>
    <row r="570" spans="1:2" ht="13.5" customHeight="1">
      <c r="A570" s="11"/>
      <c r="B570" s="40"/>
    </row>
    <row r="571" spans="1:2" ht="13.5" customHeight="1">
      <c r="A571" s="11"/>
      <c r="B571" s="40"/>
    </row>
    <row r="572" spans="1:2" ht="13.5" customHeight="1">
      <c r="A572" s="11"/>
      <c r="B572" s="40"/>
    </row>
    <row r="573" spans="1:2" ht="13.5" customHeight="1">
      <c r="A573" s="11"/>
      <c r="B573" s="40"/>
    </row>
    <row r="574" spans="1:2" ht="13.5" customHeight="1">
      <c r="A574" s="11"/>
      <c r="B574" s="40"/>
    </row>
    <row r="575" spans="1:2" ht="13.5" customHeight="1">
      <c r="A575" s="11"/>
      <c r="B575" s="40"/>
    </row>
    <row r="576" spans="1:2" ht="13.5" customHeight="1">
      <c r="A576" s="11"/>
      <c r="B576" s="40"/>
    </row>
    <row r="577" spans="1:2" ht="13.5" customHeight="1">
      <c r="A577" s="11"/>
      <c r="B577" s="40"/>
    </row>
    <row r="578" spans="1:2" ht="13.5" customHeight="1">
      <c r="A578" s="11"/>
      <c r="B578" s="40"/>
    </row>
    <row r="579" spans="1:2" ht="13.5" customHeight="1">
      <c r="A579" s="11"/>
      <c r="B579" s="40"/>
    </row>
    <row r="580" spans="1:2" ht="13.5" customHeight="1">
      <c r="A580" s="11"/>
      <c r="B580" s="40"/>
    </row>
    <row r="581" spans="1:2" ht="13.5" customHeight="1">
      <c r="A581" s="11"/>
      <c r="B581" s="40"/>
    </row>
    <row r="582" spans="1:2" ht="13.5" customHeight="1">
      <c r="A582" s="11"/>
      <c r="B582" s="40"/>
    </row>
    <row r="583" spans="1:2" ht="13.5" customHeight="1">
      <c r="A583" s="11"/>
      <c r="B583" s="40"/>
    </row>
    <row r="584" spans="1:2" ht="13.5" customHeight="1">
      <c r="A584" s="11"/>
      <c r="B584" s="40"/>
    </row>
    <row r="585" spans="1:2" ht="13.5" customHeight="1">
      <c r="A585" s="11"/>
      <c r="B585" s="40"/>
    </row>
    <row r="586" spans="1:2" ht="13.5" customHeight="1">
      <c r="A586" s="11"/>
      <c r="B586" s="40"/>
    </row>
    <row r="587" spans="1:2" ht="13.5" customHeight="1">
      <c r="A587" s="11"/>
      <c r="B587" s="40"/>
    </row>
    <row r="588" spans="1:2" ht="13.5" customHeight="1">
      <c r="A588" s="11"/>
      <c r="B588" s="40"/>
    </row>
    <row r="589" spans="1:2" ht="13.5" customHeight="1">
      <c r="A589" s="11"/>
      <c r="B589" s="40"/>
    </row>
    <row r="590" spans="1:2" ht="13.5" customHeight="1">
      <c r="A590" s="11"/>
      <c r="B590" s="40"/>
    </row>
    <row r="591" spans="1:2" ht="13.5" customHeight="1">
      <c r="A591" s="11"/>
      <c r="B591" s="40"/>
    </row>
    <row r="592" spans="1:2" ht="13.5" customHeight="1">
      <c r="A592" s="11"/>
      <c r="B592" s="40"/>
    </row>
    <row r="593" spans="1:2" ht="13.5" customHeight="1">
      <c r="A593" s="11"/>
      <c r="B593" s="40"/>
    </row>
    <row r="594" spans="1:2" ht="13.5" customHeight="1">
      <c r="A594" s="11"/>
      <c r="B594" s="40"/>
    </row>
    <row r="595" spans="1:2" ht="13.5" customHeight="1">
      <c r="A595" s="11"/>
      <c r="B595" s="40"/>
    </row>
    <row r="596" spans="1:2" ht="13.5" customHeight="1">
      <c r="A596" s="11"/>
      <c r="B596" s="40"/>
    </row>
    <row r="597" spans="1:2" ht="13.5" customHeight="1">
      <c r="A597" s="11"/>
      <c r="B597" s="40"/>
    </row>
    <row r="598" spans="1:2" ht="13.5" customHeight="1">
      <c r="A598" s="11"/>
      <c r="B598" s="40"/>
    </row>
    <row r="599" spans="1:2" ht="13.5" customHeight="1">
      <c r="A599" s="11"/>
      <c r="B599" s="40"/>
    </row>
    <row r="600" spans="1:2" ht="13.5" customHeight="1">
      <c r="A600" s="11"/>
      <c r="B600" s="40"/>
    </row>
    <row r="601" spans="1:2" ht="13.5" customHeight="1">
      <c r="A601" s="11"/>
      <c r="B601" s="40"/>
    </row>
    <row r="602" spans="1:2" ht="13.5" customHeight="1">
      <c r="A602" s="11"/>
      <c r="B602" s="40"/>
    </row>
    <row r="603" spans="1:2" ht="13.5" customHeight="1">
      <c r="A603" s="11"/>
      <c r="B603" s="40"/>
    </row>
    <row r="604" spans="1:2" ht="13.5" customHeight="1">
      <c r="A604" s="11"/>
      <c r="B604" s="40"/>
    </row>
    <row r="605" spans="1:2" ht="13.5" customHeight="1">
      <c r="A605" s="11"/>
      <c r="B605" s="40"/>
    </row>
    <row r="606" spans="1:2" ht="13.5" customHeight="1">
      <c r="A606" s="11"/>
      <c r="B606" s="40"/>
    </row>
    <row r="607" spans="1:2" ht="13.5" customHeight="1">
      <c r="A607" s="11"/>
      <c r="B607" s="40"/>
    </row>
    <row r="608" spans="1:2" ht="13.5" customHeight="1">
      <c r="A608" s="11"/>
      <c r="B608" s="40"/>
    </row>
    <row r="609" spans="1:2" ht="13.5" customHeight="1">
      <c r="A609" s="11"/>
      <c r="B609" s="40"/>
    </row>
    <row r="610" spans="1:2" ht="13.5" customHeight="1">
      <c r="A610" s="11"/>
      <c r="B610" s="40"/>
    </row>
    <row r="611" spans="1:2" ht="13.5" customHeight="1">
      <c r="A611" s="11"/>
      <c r="B611" s="40"/>
    </row>
    <row r="612" spans="1:2" ht="13.5" customHeight="1">
      <c r="A612" s="11"/>
      <c r="B612" s="40"/>
    </row>
    <row r="613" spans="1:2" ht="13.5" customHeight="1">
      <c r="A613" s="11"/>
      <c r="B613" s="40"/>
    </row>
    <row r="614" spans="1:2" ht="13.5" customHeight="1">
      <c r="A614" s="11"/>
      <c r="B614" s="40"/>
    </row>
    <row r="615" spans="1:2" ht="13.5" customHeight="1">
      <c r="A615" s="11"/>
      <c r="B615" s="40"/>
    </row>
    <row r="616" spans="1:2" ht="13.5" customHeight="1">
      <c r="A616" s="11"/>
      <c r="B616" s="40"/>
    </row>
    <row r="617" spans="1:2" ht="13.5" customHeight="1">
      <c r="A617" s="11"/>
      <c r="B617" s="40"/>
    </row>
    <row r="618" spans="1:2" ht="13.5" customHeight="1">
      <c r="A618" s="11"/>
      <c r="B618" s="40"/>
    </row>
    <row r="619" spans="1:2" ht="13.5" customHeight="1">
      <c r="A619" s="11"/>
      <c r="B619" s="40"/>
    </row>
    <row r="620" spans="1:2" ht="13.5" customHeight="1">
      <c r="A620" s="11"/>
      <c r="B620" s="40"/>
    </row>
    <row r="621" spans="1:2" ht="13.5" customHeight="1">
      <c r="A621" s="11"/>
      <c r="B621" s="40"/>
    </row>
    <row r="622" spans="1:2" ht="13.5" customHeight="1">
      <c r="A622" s="11"/>
      <c r="B622" s="40"/>
    </row>
    <row r="623" spans="1:2" ht="13.5" customHeight="1">
      <c r="A623" s="11"/>
      <c r="B623" s="40"/>
    </row>
    <row r="624" spans="1:2" ht="13.5" customHeight="1">
      <c r="A624" s="11"/>
      <c r="B624" s="40"/>
    </row>
    <row r="625" spans="1:2" ht="13.5" customHeight="1">
      <c r="A625" s="11"/>
      <c r="B625" s="40"/>
    </row>
    <row r="626" spans="1:2" ht="13.5" customHeight="1">
      <c r="A626" s="11"/>
      <c r="B626" s="40"/>
    </row>
    <row r="627" spans="1:2" ht="13.5" customHeight="1">
      <c r="A627" s="11"/>
      <c r="B627" s="40"/>
    </row>
    <row r="628" spans="1:2" ht="13.5" customHeight="1">
      <c r="A628" s="11"/>
      <c r="B628" s="40"/>
    </row>
    <row r="629" spans="1:2" ht="13.5" customHeight="1">
      <c r="A629" s="11"/>
      <c r="B629" s="40"/>
    </row>
    <row r="630" spans="1:2" ht="13.5" customHeight="1">
      <c r="A630" s="11"/>
      <c r="B630" s="40"/>
    </row>
    <row r="631" spans="1:2" ht="13.5" customHeight="1">
      <c r="A631" s="11"/>
      <c r="B631" s="40"/>
    </row>
    <row r="632" spans="1:2" ht="13.5" customHeight="1">
      <c r="A632" s="11"/>
      <c r="B632" s="40"/>
    </row>
    <row r="633" spans="1:2" ht="13.5" customHeight="1">
      <c r="A633" s="11"/>
      <c r="B633" s="40"/>
    </row>
    <row r="634" spans="1:2" ht="13.5" customHeight="1">
      <c r="A634" s="11"/>
      <c r="B634" s="40"/>
    </row>
    <row r="635" spans="1:2" ht="13.5" customHeight="1">
      <c r="A635" s="11"/>
      <c r="B635" s="40"/>
    </row>
    <row r="636" spans="1:2" ht="13.5" customHeight="1">
      <c r="A636" s="11"/>
      <c r="B636" s="40"/>
    </row>
    <row r="637" spans="1:2" ht="13.5" customHeight="1">
      <c r="A637" s="11"/>
      <c r="B637" s="40"/>
    </row>
    <row r="638" spans="1:2" ht="13.5" customHeight="1">
      <c r="A638" s="11"/>
      <c r="B638" s="40"/>
    </row>
    <row r="639" spans="1:2" ht="13.5" customHeight="1">
      <c r="A639" s="11"/>
      <c r="B639" s="40"/>
    </row>
    <row r="640" spans="1:2" ht="13.5" customHeight="1">
      <c r="A640" s="11"/>
      <c r="B640" s="40"/>
    </row>
    <row r="641" spans="1:2" ht="13.5" customHeight="1">
      <c r="A641" s="11"/>
      <c r="B641" s="40"/>
    </row>
    <row r="642" spans="1:2" ht="13.5" customHeight="1">
      <c r="A642" s="11"/>
      <c r="B642" s="40"/>
    </row>
    <row r="643" spans="1:2" ht="13.5" customHeight="1">
      <c r="A643" s="11"/>
      <c r="B643" s="40"/>
    </row>
    <row r="644" spans="1:2" ht="13.5" customHeight="1">
      <c r="A644" s="11"/>
      <c r="B644" s="40"/>
    </row>
    <row r="645" spans="1:2" ht="13.5" customHeight="1">
      <c r="A645" s="11"/>
      <c r="B645" s="40"/>
    </row>
    <row r="646" spans="1:2" ht="13.5" customHeight="1">
      <c r="A646" s="11"/>
      <c r="B646" s="40"/>
    </row>
    <row r="647" spans="1:2" ht="13.5" customHeight="1">
      <c r="A647" s="11"/>
      <c r="B647" s="40"/>
    </row>
    <row r="648" spans="1:2" ht="13.5" customHeight="1">
      <c r="A648" s="11"/>
      <c r="B648" s="40"/>
    </row>
    <row r="649" spans="1:2" ht="13.5" customHeight="1">
      <c r="A649" s="11"/>
      <c r="B649" s="40"/>
    </row>
    <row r="650" spans="1:2" ht="13.5" customHeight="1">
      <c r="A650" s="11"/>
      <c r="B650" s="40"/>
    </row>
    <row r="651" spans="1:2" ht="13.5" customHeight="1">
      <c r="A651" s="11"/>
      <c r="B651" s="40"/>
    </row>
    <row r="652" spans="1:2" ht="13.5" customHeight="1">
      <c r="A652" s="11"/>
      <c r="B652" s="40"/>
    </row>
    <row r="653" spans="1:2" ht="13.5" customHeight="1">
      <c r="A653" s="11"/>
      <c r="B653" s="40"/>
    </row>
    <row r="654" spans="1:2" ht="13.5" customHeight="1">
      <c r="A654" s="11"/>
      <c r="B654" s="40"/>
    </row>
    <row r="655" spans="1:2" ht="13.5" customHeight="1">
      <c r="A655" s="11"/>
      <c r="B655" s="40"/>
    </row>
    <row r="656" spans="1:2" ht="13.5" customHeight="1">
      <c r="A656" s="11"/>
      <c r="B656" s="40"/>
    </row>
    <row r="657" spans="1:2" ht="13.5" customHeight="1">
      <c r="A657" s="11"/>
      <c r="B657" s="40"/>
    </row>
    <row r="658" spans="1:2" ht="13.5" customHeight="1">
      <c r="A658" s="11"/>
      <c r="B658" s="40"/>
    </row>
    <row r="659" spans="1:2" ht="13.5" customHeight="1">
      <c r="A659" s="11"/>
      <c r="B659" s="40"/>
    </row>
    <row r="660" spans="1:2" ht="13.5" customHeight="1">
      <c r="A660" s="11"/>
      <c r="B660" s="40"/>
    </row>
    <row r="661" spans="1:2" ht="13.5" customHeight="1">
      <c r="A661" s="11"/>
      <c r="B661" s="40"/>
    </row>
    <row r="662" spans="1:2" ht="13.5" customHeight="1">
      <c r="A662" s="11"/>
      <c r="B662" s="40"/>
    </row>
    <row r="663" spans="1:2" ht="13.5" customHeight="1">
      <c r="A663" s="11"/>
      <c r="B663" s="40"/>
    </row>
    <row r="664" spans="1:2" ht="13.5" customHeight="1">
      <c r="A664" s="11"/>
      <c r="B664" s="40"/>
    </row>
    <row r="665" spans="1:2" ht="13.5" customHeight="1">
      <c r="A665" s="11"/>
      <c r="B665" s="40"/>
    </row>
    <row r="666" spans="1:2" ht="13.5" customHeight="1">
      <c r="A666" s="11"/>
      <c r="B666" s="40"/>
    </row>
    <row r="667" spans="1:2" ht="13.5" customHeight="1">
      <c r="A667" s="11"/>
      <c r="B667" s="40"/>
    </row>
    <row r="668" spans="1:2" ht="13.5" customHeight="1">
      <c r="A668" s="11"/>
      <c r="B668" s="40"/>
    </row>
    <row r="669" spans="1:2" ht="13.5" customHeight="1">
      <c r="A669" s="11"/>
      <c r="B669" s="40"/>
    </row>
    <row r="670" spans="1:2" ht="13.5" customHeight="1">
      <c r="A670" s="11"/>
      <c r="B670" s="40"/>
    </row>
    <row r="671" spans="1:2" ht="13.5" customHeight="1">
      <c r="A671" s="11"/>
      <c r="B671" s="40"/>
    </row>
    <row r="672" spans="1:2" ht="13.5" customHeight="1">
      <c r="A672" s="11"/>
      <c r="B672" s="40"/>
    </row>
    <row r="673" spans="1:2" ht="13.5" customHeight="1">
      <c r="A673" s="11"/>
      <c r="B673" s="40"/>
    </row>
    <row r="674" spans="1:2" ht="13.5" customHeight="1">
      <c r="A674" s="11"/>
      <c r="B674" s="40"/>
    </row>
    <row r="675" spans="1:2" ht="13.5" customHeight="1">
      <c r="A675" s="11"/>
      <c r="B675" s="40"/>
    </row>
    <row r="676" spans="1:2" ht="13.5" customHeight="1">
      <c r="A676" s="11"/>
      <c r="B676" s="40"/>
    </row>
    <row r="677" spans="1:2" ht="13.5" customHeight="1">
      <c r="A677" s="11"/>
      <c r="B677" s="40"/>
    </row>
    <row r="678" spans="1:2" ht="13.5" customHeight="1">
      <c r="A678" s="11"/>
      <c r="B678" s="40"/>
    </row>
    <row r="679" spans="1:2" ht="13.5" customHeight="1">
      <c r="A679" s="11"/>
      <c r="B679" s="40"/>
    </row>
    <row r="680" spans="1:2" ht="13.5" customHeight="1">
      <c r="A680" s="11"/>
      <c r="B680" s="40"/>
    </row>
    <row r="681" spans="1:2" ht="13.5" customHeight="1">
      <c r="A681" s="11"/>
      <c r="B681" s="40"/>
    </row>
    <row r="682" spans="1:2" ht="13.5" customHeight="1">
      <c r="A682" s="11"/>
      <c r="B682" s="40"/>
    </row>
    <row r="683" spans="1:2" ht="13.5" customHeight="1">
      <c r="A683" s="11"/>
      <c r="B683" s="40"/>
    </row>
    <row r="684" spans="1:2" ht="13.5" customHeight="1">
      <c r="A684" s="11"/>
      <c r="B684" s="40"/>
    </row>
    <row r="685" spans="1:2" ht="13.5" customHeight="1">
      <c r="A685" s="11"/>
      <c r="B685" s="40"/>
    </row>
    <row r="686" spans="1:2" ht="13.5" customHeight="1">
      <c r="A686" s="11"/>
      <c r="B686" s="40"/>
    </row>
    <row r="687" spans="1:2" ht="13.5" customHeight="1">
      <c r="A687" s="11"/>
      <c r="B687" s="40"/>
    </row>
    <row r="688" spans="1:2" ht="13.5" customHeight="1">
      <c r="A688" s="11"/>
      <c r="B688" s="40"/>
    </row>
    <row r="689" spans="1:2" ht="13.5" customHeight="1">
      <c r="A689" s="11"/>
      <c r="B689" s="40"/>
    </row>
    <row r="690" spans="1:2" ht="13.5" customHeight="1">
      <c r="A690" s="11"/>
      <c r="B690" s="40"/>
    </row>
    <row r="691" spans="1:2" ht="13.5" customHeight="1">
      <c r="A691" s="11"/>
      <c r="B691" s="40"/>
    </row>
    <row r="692" spans="1:2" ht="13.5" customHeight="1">
      <c r="A692" s="11"/>
      <c r="B692" s="40"/>
    </row>
    <row r="693" spans="1:2" ht="13.5" customHeight="1">
      <c r="A693" s="11"/>
      <c r="B693" s="40"/>
    </row>
    <row r="694" spans="1:2" ht="13.5" customHeight="1">
      <c r="A694" s="11"/>
      <c r="B694" s="40"/>
    </row>
    <row r="695" spans="1:2" ht="13.5" customHeight="1">
      <c r="A695" s="11"/>
      <c r="B695" s="40"/>
    </row>
    <row r="696" spans="1:2" ht="13.5" customHeight="1">
      <c r="A696" s="11"/>
      <c r="B696" s="40"/>
    </row>
    <row r="697" spans="1:2" ht="13.5" customHeight="1">
      <c r="A697" s="11"/>
      <c r="B697" s="40"/>
    </row>
    <row r="698" spans="1:2" ht="13.5" customHeight="1">
      <c r="A698" s="11"/>
      <c r="B698" s="40"/>
    </row>
    <row r="699" spans="1:2" ht="13.5" customHeight="1">
      <c r="A699" s="11"/>
      <c r="B699" s="40"/>
    </row>
    <row r="700" spans="1:2" ht="13.5" customHeight="1">
      <c r="A700" s="11"/>
      <c r="B700" s="40"/>
    </row>
    <row r="701" spans="1:2" ht="13.5" customHeight="1">
      <c r="A701" s="11"/>
      <c r="B701" s="40"/>
    </row>
    <row r="702" spans="1:2" ht="13.5" customHeight="1">
      <c r="A702" s="11"/>
      <c r="B702" s="40"/>
    </row>
    <row r="703" spans="1:2" ht="13.5" customHeight="1">
      <c r="A703" s="11"/>
      <c r="B703" s="40"/>
    </row>
    <row r="704" spans="1:2" ht="13.5" customHeight="1">
      <c r="A704" s="11"/>
      <c r="B704" s="40"/>
    </row>
    <row r="705" spans="1:2" ht="13.5" customHeight="1">
      <c r="A705" s="11"/>
      <c r="B705" s="40"/>
    </row>
    <row r="706" spans="1:2" ht="13.5" customHeight="1">
      <c r="A706" s="11"/>
      <c r="B706" s="40"/>
    </row>
    <row r="707" spans="1:2" ht="13.5" customHeight="1">
      <c r="A707" s="11"/>
      <c r="B707" s="40"/>
    </row>
    <row r="708" spans="1:2" ht="13.5" customHeight="1">
      <c r="A708" s="11"/>
      <c r="B708" s="40"/>
    </row>
    <row r="709" spans="1:2" ht="13.5" customHeight="1">
      <c r="A709" s="11"/>
      <c r="B709" s="40"/>
    </row>
    <row r="710" spans="1:2" ht="13.5" customHeight="1">
      <c r="A710" s="11"/>
      <c r="B710" s="40"/>
    </row>
    <row r="711" spans="1:2" ht="13.5" customHeight="1">
      <c r="A711" s="11"/>
      <c r="B711" s="40"/>
    </row>
    <row r="712" spans="1:2" ht="13.5" customHeight="1">
      <c r="A712" s="11"/>
      <c r="B712" s="40"/>
    </row>
    <row r="713" spans="1:2" ht="13.5" customHeight="1">
      <c r="A713" s="11"/>
      <c r="B713" s="40"/>
    </row>
    <row r="714" spans="1:2" ht="13.5" customHeight="1">
      <c r="A714" s="11"/>
      <c r="B714" s="40"/>
    </row>
    <row r="715" spans="1:2" ht="13.5" customHeight="1">
      <c r="A715" s="11"/>
      <c r="B715" s="40"/>
    </row>
    <row r="716" spans="1:2" ht="13.5" customHeight="1">
      <c r="A716" s="11"/>
      <c r="B716" s="40"/>
    </row>
    <row r="717" spans="1:2" ht="13.5" customHeight="1">
      <c r="A717" s="11"/>
      <c r="B717" s="40"/>
    </row>
    <row r="718" spans="1:2" ht="13.5" customHeight="1">
      <c r="A718" s="11"/>
      <c r="B718" s="40"/>
    </row>
    <row r="719" spans="1:2" ht="13.5" customHeight="1">
      <c r="A719" s="11"/>
      <c r="B719" s="40"/>
    </row>
    <row r="720" spans="1:2" ht="13.5" customHeight="1">
      <c r="A720" s="11"/>
      <c r="B720" s="40"/>
    </row>
    <row r="721" spans="1:2" ht="13.5" customHeight="1">
      <c r="A721" s="11"/>
      <c r="B721" s="40"/>
    </row>
    <row r="722" spans="1:2" ht="13.5" customHeight="1">
      <c r="A722" s="11"/>
      <c r="B722" s="40"/>
    </row>
    <row r="723" spans="1:2" ht="13.5" customHeight="1">
      <c r="A723" s="11"/>
      <c r="B723" s="40"/>
    </row>
    <row r="724" spans="1:2" ht="13.5" customHeight="1">
      <c r="A724" s="11"/>
      <c r="B724" s="40"/>
    </row>
    <row r="725" spans="1:2" ht="13.5" customHeight="1">
      <c r="A725" s="11"/>
      <c r="B725" s="40"/>
    </row>
    <row r="726" spans="1:2" ht="13.5" customHeight="1">
      <c r="A726" s="11"/>
      <c r="B726" s="40"/>
    </row>
    <row r="727" spans="1:2" ht="13.5" customHeight="1">
      <c r="A727" s="11"/>
      <c r="B727" s="40"/>
    </row>
    <row r="728" spans="1:2" ht="13.5" customHeight="1">
      <c r="A728" s="11"/>
      <c r="B728" s="40"/>
    </row>
    <row r="729" spans="1:2" ht="13.5" customHeight="1">
      <c r="A729" s="11"/>
      <c r="B729" s="40"/>
    </row>
    <row r="730" spans="1:2" ht="13.5" customHeight="1">
      <c r="A730" s="11"/>
      <c r="B730" s="40"/>
    </row>
    <row r="731" spans="1:2" ht="13.5" customHeight="1">
      <c r="A731" s="11"/>
      <c r="B731" s="40"/>
    </row>
    <row r="732" spans="1:2" ht="13.5" customHeight="1">
      <c r="A732" s="11"/>
      <c r="B732" s="40"/>
    </row>
    <row r="733" spans="1:2" ht="13.5" customHeight="1">
      <c r="A733" s="11"/>
      <c r="B733" s="40"/>
    </row>
    <row r="734" spans="1:2" ht="13.5" customHeight="1">
      <c r="A734" s="11"/>
      <c r="B734" s="40"/>
    </row>
    <row r="735" spans="1:2" ht="13.5" customHeight="1">
      <c r="A735" s="11"/>
      <c r="B735" s="40"/>
    </row>
    <row r="736" spans="1:2" ht="13.5" customHeight="1">
      <c r="A736" s="11"/>
      <c r="B736" s="40"/>
    </row>
    <row r="737" spans="1:2" ht="13.5" customHeight="1">
      <c r="A737" s="11"/>
      <c r="B737" s="40"/>
    </row>
    <row r="738" spans="1:2" ht="13.5" customHeight="1">
      <c r="A738" s="11"/>
      <c r="B738" s="40"/>
    </row>
    <row r="739" spans="1:2" ht="13.5" customHeight="1">
      <c r="A739" s="11"/>
      <c r="B739" s="40"/>
    </row>
    <row r="740" spans="1:2" ht="13.5" customHeight="1">
      <c r="A740" s="11"/>
      <c r="B740" s="40"/>
    </row>
    <row r="741" spans="1:2" ht="13.5" customHeight="1">
      <c r="A741" s="11"/>
      <c r="B741" s="40"/>
    </row>
    <row r="742" spans="1:2" ht="13.5" customHeight="1">
      <c r="A742" s="11"/>
      <c r="B742" s="40"/>
    </row>
    <row r="743" spans="1:2" ht="13.5" customHeight="1">
      <c r="A743" s="11"/>
      <c r="B743" s="40"/>
    </row>
    <row r="744" spans="1:2" ht="13.5" customHeight="1">
      <c r="A744" s="11"/>
      <c r="B744" s="40"/>
    </row>
    <row r="745" spans="1:2" ht="13.5" customHeight="1">
      <c r="A745" s="11"/>
      <c r="B745" s="40"/>
    </row>
    <row r="746" spans="1:2" ht="13.5" customHeight="1">
      <c r="A746" s="11"/>
      <c r="B746" s="40"/>
    </row>
    <row r="747" spans="1:2" ht="13.5" customHeight="1">
      <c r="A747" s="11"/>
      <c r="B747" s="40"/>
    </row>
    <row r="748" spans="1:2" ht="13.5" customHeight="1">
      <c r="A748" s="11"/>
      <c r="B748" s="40"/>
    </row>
    <row r="749" spans="1:2" ht="13.5" customHeight="1">
      <c r="A749" s="11"/>
      <c r="B749" s="40"/>
    </row>
    <row r="750" spans="1:2" ht="13.5" customHeight="1">
      <c r="A750" s="11"/>
      <c r="B750" s="40"/>
    </row>
    <row r="751" spans="1:2" ht="13.5" customHeight="1">
      <c r="A751" s="11"/>
      <c r="B751" s="40"/>
    </row>
    <row r="752" spans="1:2" ht="13.5" customHeight="1">
      <c r="A752" s="11"/>
      <c r="B752" s="40"/>
    </row>
    <row r="753" spans="1:2" ht="13.5" customHeight="1">
      <c r="A753" s="11"/>
      <c r="B753" s="40"/>
    </row>
    <row r="754" spans="1:2" ht="13.5" customHeight="1">
      <c r="A754" s="11"/>
      <c r="B754" s="40"/>
    </row>
    <row r="755" spans="1:2" ht="13.5" customHeight="1">
      <c r="A755" s="11"/>
      <c r="B755" s="40"/>
    </row>
    <row r="756" spans="1:2" ht="13.5" customHeight="1">
      <c r="A756" s="11"/>
      <c r="B756" s="40"/>
    </row>
    <row r="757" spans="1:2" ht="13.5" customHeight="1">
      <c r="A757" s="11"/>
      <c r="B757" s="40"/>
    </row>
    <row r="758" spans="1:2" ht="13.5" customHeight="1">
      <c r="A758" s="11"/>
      <c r="B758" s="40"/>
    </row>
    <row r="759" spans="1:2" ht="13.5" customHeight="1">
      <c r="A759" s="11"/>
      <c r="B759" s="40"/>
    </row>
    <row r="760" spans="1:2" ht="13.5" customHeight="1">
      <c r="A760" s="11"/>
      <c r="B760" s="40"/>
    </row>
    <row r="761" spans="1:2" ht="13.5" customHeight="1">
      <c r="A761" s="11"/>
      <c r="B761" s="40"/>
    </row>
    <row r="762" spans="1:2" ht="13.5" customHeight="1">
      <c r="A762" s="11"/>
      <c r="B762" s="40"/>
    </row>
    <row r="763" spans="1:2" ht="13.5" customHeight="1">
      <c r="A763" s="11"/>
      <c r="B763" s="40"/>
    </row>
    <row r="764" spans="1:2" ht="13.5" customHeight="1">
      <c r="A764" s="11"/>
      <c r="B764" s="40"/>
    </row>
    <row r="765" spans="1:2" ht="13.5" customHeight="1">
      <c r="A765" s="11"/>
      <c r="B765" s="40"/>
    </row>
    <row r="766" spans="1:2" ht="13.5" customHeight="1">
      <c r="A766" s="11"/>
      <c r="B766" s="40"/>
    </row>
    <row r="767" spans="1:2" ht="13.5" customHeight="1">
      <c r="A767" s="11"/>
      <c r="B767" s="40"/>
    </row>
    <row r="768" spans="1:2" ht="13.5" customHeight="1">
      <c r="A768" s="11"/>
      <c r="B768" s="40"/>
    </row>
    <row r="769" spans="1:2" ht="13.5" customHeight="1">
      <c r="A769" s="11"/>
      <c r="B769" s="40"/>
    </row>
    <row r="770" spans="1:2" ht="13.5" customHeight="1">
      <c r="A770" s="11"/>
      <c r="B770" s="40"/>
    </row>
    <row r="771" spans="1:2" ht="13.5" customHeight="1">
      <c r="A771" s="11"/>
      <c r="B771" s="40"/>
    </row>
    <row r="772" spans="1:2" ht="13.5" customHeight="1">
      <c r="A772" s="11"/>
      <c r="B772" s="40"/>
    </row>
    <row r="773" spans="1:2" ht="13.5" customHeight="1">
      <c r="A773" s="11"/>
      <c r="B773" s="40"/>
    </row>
    <row r="774" spans="1:2" ht="13.5" customHeight="1">
      <c r="A774" s="11"/>
      <c r="B774" s="40"/>
    </row>
    <row r="775" spans="1:2" ht="13.5" customHeight="1">
      <c r="A775" s="11"/>
      <c r="B775" s="40"/>
    </row>
    <row r="776" spans="1:2" ht="13.5" customHeight="1">
      <c r="A776" s="11"/>
      <c r="B776" s="40"/>
    </row>
    <row r="777" spans="1:2" ht="13.5" customHeight="1">
      <c r="A777" s="11"/>
      <c r="B777" s="40"/>
    </row>
    <row r="778" spans="1:2" ht="13.5" customHeight="1">
      <c r="A778" s="11"/>
      <c r="B778" s="40"/>
    </row>
    <row r="779" spans="1:2" ht="13.5" customHeight="1">
      <c r="A779" s="11"/>
      <c r="B779" s="40"/>
    </row>
    <row r="780" spans="1:2" ht="13.5" customHeight="1">
      <c r="A780" s="11"/>
      <c r="B780" s="40"/>
    </row>
    <row r="781" spans="1:2" ht="13.5" customHeight="1">
      <c r="A781" s="11"/>
      <c r="B781" s="40"/>
    </row>
    <row r="782" spans="1:2" ht="13.5" customHeight="1">
      <c r="A782" s="11"/>
      <c r="B782" s="40"/>
    </row>
    <row r="783" spans="1:2" ht="13.5" customHeight="1">
      <c r="A783" s="11"/>
      <c r="B783" s="40"/>
    </row>
    <row r="784" spans="1:2" ht="13.5" customHeight="1">
      <c r="A784" s="11"/>
      <c r="B784" s="40"/>
    </row>
    <row r="785" spans="1:2" ht="13.5" customHeight="1">
      <c r="A785" s="11"/>
      <c r="B785" s="40"/>
    </row>
    <row r="786" spans="1:2" ht="13.5" customHeight="1">
      <c r="A786" s="11"/>
      <c r="B786" s="40"/>
    </row>
    <row r="787" spans="1:2" ht="13.5" customHeight="1">
      <c r="A787" s="11"/>
      <c r="B787" s="40"/>
    </row>
    <row r="788" spans="1:2" ht="13.5" customHeight="1">
      <c r="A788" s="11"/>
      <c r="B788" s="40"/>
    </row>
    <row r="789" spans="1:2" ht="13.5" customHeight="1">
      <c r="A789" s="11"/>
      <c r="B789" s="40"/>
    </row>
    <row r="790" spans="1:2" ht="13.5" customHeight="1">
      <c r="A790" s="11"/>
      <c r="B790" s="40"/>
    </row>
    <row r="791" spans="1:2" ht="13.5" customHeight="1">
      <c r="A791" s="11"/>
      <c r="B791" s="40"/>
    </row>
    <row r="792" spans="1:2" ht="13.5" customHeight="1">
      <c r="A792" s="11"/>
      <c r="B792" s="40"/>
    </row>
    <row r="793" spans="1:2" ht="13.5" customHeight="1">
      <c r="A793" s="11"/>
      <c r="B793" s="40"/>
    </row>
    <row r="794" spans="1:2" ht="13.5" customHeight="1">
      <c r="A794" s="11"/>
      <c r="B794" s="40"/>
    </row>
    <row r="795" spans="1:2" ht="13.5" customHeight="1">
      <c r="A795" s="11"/>
      <c r="B795" s="40"/>
    </row>
    <row r="796" spans="1:2" ht="13.5" customHeight="1">
      <c r="A796" s="11"/>
      <c r="B796" s="40"/>
    </row>
    <row r="797" spans="1:2" ht="13.5" customHeight="1">
      <c r="A797" s="11"/>
      <c r="B797" s="40"/>
    </row>
    <row r="798" spans="1:2" ht="13.5" customHeight="1">
      <c r="A798" s="11"/>
      <c r="B798" s="40"/>
    </row>
    <row r="799" spans="1:2" ht="13.5" customHeight="1">
      <c r="A799" s="11"/>
      <c r="B799" s="40"/>
    </row>
    <row r="800" spans="1:2" ht="13.5" customHeight="1">
      <c r="A800" s="11"/>
      <c r="B800" s="40"/>
    </row>
    <row r="801" spans="1:2" ht="13.5" customHeight="1">
      <c r="A801" s="11"/>
      <c r="B801" s="40"/>
    </row>
    <row r="802" spans="1:2" ht="13.5" customHeight="1">
      <c r="A802" s="11"/>
      <c r="B802" s="40"/>
    </row>
    <row r="803" spans="1:2" ht="13.5" customHeight="1">
      <c r="A803" s="11"/>
      <c r="B803" s="40"/>
    </row>
    <row r="804" spans="1:2" ht="13.5" customHeight="1">
      <c r="A804" s="11"/>
      <c r="B804" s="40"/>
    </row>
    <row r="805" spans="1:2" ht="13.5" customHeight="1">
      <c r="A805" s="11"/>
      <c r="B805" s="40"/>
    </row>
    <row r="806" spans="1:2" ht="13.5" customHeight="1">
      <c r="A806" s="11"/>
      <c r="B806" s="40"/>
    </row>
    <row r="807" spans="1:2" ht="13.5" customHeight="1">
      <c r="A807" s="11"/>
      <c r="B807" s="40"/>
    </row>
    <row r="808" spans="1:2" ht="13.5" customHeight="1">
      <c r="A808" s="11"/>
      <c r="B808" s="40"/>
    </row>
    <row r="809" spans="1:2" ht="13.5" customHeight="1">
      <c r="A809" s="11"/>
      <c r="B809" s="40"/>
    </row>
    <row r="810" spans="1:2" ht="13.5" customHeight="1">
      <c r="A810" s="11"/>
      <c r="B810" s="40"/>
    </row>
    <row r="811" spans="1:2" ht="13.5" customHeight="1">
      <c r="A811" s="11"/>
      <c r="B811" s="40"/>
    </row>
    <row r="812" spans="1:2" ht="13.5" customHeight="1">
      <c r="A812" s="11"/>
      <c r="B812" s="40"/>
    </row>
    <row r="813" spans="1:2" ht="13.5" customHeight="1">
      <c r="A813" s="11"/>
      <c r="B813" s="40"/>
    </row>
    <row r="814" spans="1:2" ht="13.5" customHeight="1">
      <c r="A814" s="11"/>
      <c r="B814" s="40"/>
    </row>
    <row r="815" spans="1:2" ht="13.5" customHeight="1">
      <c r="A815" s="11"/>
      <c r="B815" s="40"/>
    </row>
    <row r="816" spans="1:2" ht="13.5" customHeight="1">
      <c r="A816" s="11"/>
      <c r="B816" s="40"/>
    </row>
    <row r="817" spans="1:2" ht="13.5" customHeight="1">
      <c r="A817" s="11"/>
      <c r="B817" s="40"/>
    </row>
    <row r="818" spans="1:2" ht="13.5" customHeight="1">
      <c r="A818" s="11"/>
      <c r="B818" s="40"/>
    </row>
    <row r="819" spans="1:2" ht="13.5" customHeight="1">
      <c r="A819" s="11"/>
      <c r="B819" s="40"/>
    </row>
    <row r="820" spans="1:2" ht="13.5" customHeight="1">
      <c r="A820" s="11"/>
      <c r="B820" s="40"/>
    </row>
    <row r="821" spans="1:2" ht="13.5" customHeight="1">
      <c r="A821" s="11"/>
      <c r="B821" s="40"/>
    </row>
    <row r="822" spans="1:2" ht="13.5" customHeight="1">
      <c r="A822" s="11"/>
      <c r="B822" s="40"/>
    </row>
    <row r="823" spans="1:2" ht="13.5" customHeight="1">
      <c r="A823" s="11"/>
      <c r="B823" s="40"/>
    </row>
    <row r="824" spans="1:2" ht="13.5" customHeight="1">
      <c r="A824" s="11"/>
      <c r="B824" s="40"/>
    </row>
    <row r="825" spans="1:2" ht="13.5" customHeight="1">
      <c r="A825" s="11"/>
      <c r="B825" s="40"/>
    </row>
    <row r="826" spans="1:2" ht="13.5" customHeight="1">
      <c r="A826" s="11"/>
      <c r="B826" s="40"/>
    </row>
    <row r="827" spans="1:2" ht="13.5" customHeight="1">
      <c r="A827" s="11"/>
      <c r="B827" s="40"/>
    </row>
    <row r="828" spans="1:2" ht="13.5" customHeight="1">
      <c r="A828" s="11"/>
      <c r="B828" s="40"/>
    </row>
    <row r="829" spans="1:2" ht="13.5" customHeight="1">
      <c r="A829" s="11"/>
      <c r="B829" s="40"/>
    </row>
    <row r="830" spans="1:2" ht="13.5" customHeight="1">
      <c r="A830" s="11"/>
      <c r="B830" s="40"/>
    </row>
    <row r="831" spans="1:2" ht="13.5" customHeight="1">
      <c r="A831" s="11"/>
      <c r="B831" s="40"/>
    </row>
    <row r="832" spans="1:2" ht="13.5" customHeight="1">
      <c r="A832" s="11"/>
      <c r="B832" s="40"/>
    </row>
    <row r="833" spans="1:2" ht="13.5" customHeight="1">
      <c r="A833" s="11"/>
      <c r="B833" s="40"/>
    </row>
    <row r="834" spans="1:2" ht="13.5" customHeight="1">
      <c r="A834" s="11"/>
      <c r="B834" s="40"/>
    </row>
    <row r="835" spans="1:2" ht="13.5" customHeight="1">
      <c r="A835" s="11"/>
      <c r="B835" s="40"/>
    </row>
    <row r="836" spans="1:2" ht="13.5" customHeight="1">
      <c r="A836" s="11"/>
      <c r="B836" s="40"/>
    </row>
    <row r="837" spans="1:2" ht="13.5" customHeight="1">
      <c r="A837" s="11"/>
      <c r="B837" s="40"/>
    </row>
    <row r="838" spans="1:2" ht="13.5" customHeight="1">
      <c r="A838" s="11"/>
      <c r="B838" s="40"/>
    </row>
    <row r="839" spans="1:2" ht="13.5" customHeight="1">
      <c r="A839" s="11"/>
      <c r="B839" s="40"/>
    </row>
    <row r="840" spans="1:2" ht="13.5" customHeight="1">
      <c r="A840" s="11"/>
      <c r="B840" s="40"/>
    </row>
    <row r="841" spans="1:2" ht="13.5" customHeight="1">
      <c r="A841" s="11"/>
      <c r="B841" s="40"/>
    </row>
    <row r="842" spans="1:2" ht="13.5" customHeight="1">
      <c r="A842" s="11"/>
      <c r="B842" s="40"/>
    </row>
    <row r="843" spans="1:2" ht="13.5" customHeight="1">
      <c r="A843" s="11"/>
      <c r="B843" s="40"/>
    </row>
    <row r="844" spans="1:2" ht="13.5" customHeight="1">
      <c r="A844" s="11"/>
      <c r="B844" s="40"/>
    </row>
    <row r="845" spans="1:2" ht="13.5" customHeight="1">
      <c r="A845" s="11"/>
      <c r="B845" s="40"/>
    </row>
    <row r="846" spans="1:2" ht="13.5" customHeight="1">
      <c r="A846" s="11"/>
      <c r="B846" s="40"/>
    </row>
    <row r="847" spans="1:2" ht="13.5" customHeight="1">
      <c r="A847" s="11"/>
      <c r="B847" s="40"/>
    </row>
    <row r="848" spans="1:2" ht="13.5" customHeight="1">
      <c r="A848" s="11"/>
      <c r="B848" s="40"/>
    </row>
    <row r="849" spans="1:2" ht="13.5" customHeight="1">
      <c r="A849" s="11"/>
      <c r="B849" s="40"/>
    </row>
    <row r="850" spans="1:2" ht="13.5" customHeight="1">
      <c r="A850" s="11"/>
      <c r="B850" s="40"/>
    </row>
    <row r="851" spans="1:2" ht="13.5" customHeight="1">
      <c r="A851" s="11"/>
      <c r="B851" s="40"/>
    </row>
    <row r="852" spans="1:2" ht="13.5" customHeight="1">
      <c r="A852" s="11"/>
      <c r="B852" s="40"/>
    </row>
    <row r="853" spans="1:2" ht="13.5" customHeight="1">
      <c r="A853" s="11"/>
      <c r="B853" s="40"/>
    </row>
    <row r="854" spans="1:2" ht="13.5" customHeight="1">
      <c r="A854" s="11"/>
      <c r="B854" s="40"/>
    </row>
    <row r="855" spans="1:2" ht="13.5" customHeight="1">
      <c r="A855" s="11"/>
      <c r="B855" s="40"/>
    </row>
    <row r="856" spans="1:2" ht="13.5" customHeight="1">
      <c r="A856" s="11"/>
      <c r="B856" s="40"/>
    </row>
    <row r="857" spans="1:2" ht="13.5" customHeight="1">
      <c r="A857" s="11"/>
      <c r="B857" s="40"/>
    </row>
    <row r="858" spans="1:2" ht="13.5" customHeight="1">
      <c r="A858" s="11"/>
      <c r="B858" s="40"/>
    </row>
    <row r="859" spans="1:2" ht="13.5" customHeight="1">
      <c r="A859" s="11"/>
      <c r="B859" s="40"/>
    </row>
    <row r="860" spans="1:2" ht="13.5" customHeight="1">
      <c r="A860" s="11"/>
      <c r="B860" s="40"/>
    </row>
    <row r="861" spans="1:2" ht="13.5" customHeight="1">
      <c r="A861" s="11"/>
      <c r="B861" s="40"/>
    </row>
    <row r="862" spans="1:2" ht="13.5" customHeight="1">
      <c r="A862" s="11"/>
      <c r="B862" s="40"/>
    </row>
    <row r="863" spans="1:2" ht="13.5" customHeight="1">
      <c r="A863" s="11"/>
      <c r="B863" s="40"/>
    </row>
    <row r="864" spans="1:2" ht="13.5" customHeight="1">
      <c r="A864" s="11"/>
      <c r="B864" s="40"/>
    </row>
    <row r="865" spans="1:2" ht="13.5" customHeight="1">
      <c r="A865" s="11"/>
      <c r="B865" s="40"/>
    </row>
    <row r="866" spans="1:2" ht="13.5" customHeight="1">
      <c r="A866" s="11"/>
      <c r="B866" s="40"/>
    </row>
    <row r="867" spans="1:2" ht="13.5" customHeight="1">
      <c r="A867" s="11"/>
      <c r="B867" s="40"/>
    </row>
    <row r="868" spans="1:2" ht="13.5" customHeight="1">
      <c r="A868" s="11"/>
      <c r="B868" s="40"/>
    </row>
    <row r="869" spans="1:2" ht="13.5" customHeight="1">
      <c r="A869" s="11"/>
      <c r="B869" s="40"/>
    </row>
    <row r="870" spans="1:2" ht="13.5" customHeight="1">
      <c r="A870" s="11"/>
      <c r="B870" s="40"/>
    </row>
    <row r="871" spans="1:2" ht="13.5" customHeight="1">
      <c r="A871" s="11"/>
      <c r="B871" s="40"/>
    </row>
    <row r="872" spans="1:2" ht="13.5" customHeight="1">
      <c r="A872" s="11"/>
      <c r="B872" s="40"/>
    </row>
    <row r="873" spans="1:2" ht="13.5" customHeight="1">
      <c r="A873" s="11"/>
      <c r="B873" s="40"/>
    </row>
    <row r="874" spans="1:2" ht="13.5" customHeight="1">
      <c r="A874" s="11"/>
      <c r="B874" s="40"/>
    </row>
    <row r="875" spans="1:2" ht="13.5" customHeight="1">
      <c r="A875" s="11"/>
      <c r="B875" s="40"/>
    </row>
    <row r="876" spans="1:2" ht="13.5" customHeight="1">
      <c r="A876" s="11"/>
      <c r="B876" s="40"/>
    </row>
    <row r="877" spans="1:2" ht="13.5" customHeight="1">
      <c r="A877" s="11"/>
      <c r="B877" s="40"/>
    </row>
    <row r="878" spans="1:2" ht="13.5" customHeight="1">
      <c r="A878" s="11"/>
      <c r="B878" s="40"/>
    </row>
    <row r="879" spans="1:2" ht="13.5" customHeight="1">
      <c r="A879" s="11"/>
      <c r="B879" s="40"/>
    </row>
    <row r="880" spans="1:2" ht="13.5" customHeight="1">
      <c r="A880" s="11"/>
      <c r="B880" s="40"/>
    </row>
    <row r="881" spans="1:2" ht="13.5" customHeight="1">
      <c r="A881" s="11"/>
      <c r="B881" s="40"/>
    </row>
    <row r="882" spans="1:2" ht="13.5" customHeight="1">
      <c r="A882" s="11"/>
      <c r="B882" s="40"/>
    </row>
    <row r="883" spans="1:2" ht="13.5" customHeight="1">
      <c r="A883" s="11"/>
      <c r="B883" s="40"/>
    </row>
    <row r="884" spans="1:2" ht="13.5" customHeight="1">
      <c r="A884" s="11"/>
      <c r="B884" s="40"/>
    </row>
    <row r="885" spans="1:2" ht="13.5" customHeight="1">
      <c r="A885" s="11"/>
      <c r="B885" s="40"/>
    </row>
    <row r="886" spans="1:2" ht="13.5" customHeight="1">
      <c r="A886" s="11"/>
      <c r="B886" s="40"/>
    </row>
    <row r="887" spans="1:2" ht="13.5" customHeight="1">
      <c r="A887" s="11"/>
      <c r="B887" s="40"/>
    </row>
    <row r="888" spans="1:2" ht="13.5" customHeight="1">
      <c r="A888" s="11"/>
      <c r="B888" s="40"/>
    </row>
    <row r="889" spans="1:2" ht="13.5" customHeight="1">
      <c r="A889" s="11"/>
      <c r="B889" s="40"/>
    </row>
    <row r="890" spans="1:2" ht="13.5" customHeight="1">
      <c r="A890" s="11"/>
      <c r="B890" s="40"/>
    </row>
    <row r="891" spans="1:2" ht="13.5" customHeight="1">
      <c r="A891" s="11"/>
      <c r="B891" s="40"/>
    </row>
    <row r="892" spans="1:2" ht="13.5" customHeight="1">
      <c r="A892" s="11"/>
      <c r="B892" s="40"/>
    </row>
    <row r="893" spans="1:2" ht="13.5" customHeight="1">
      <c r="A893" s="11"/>
      <c r="B893" s="40"/>
    </row>
    <row r="894" spans="1:2" ht="13.5" customHeight="1">
      <c r="A894" s="11"/>
      <c r="B894" s="40"/>
    </row>
    <row r="895" spans="1:2" ht="13.5" customHeight="1">
      <c r="A895" s="11"/>
      <c r="B895" s="40"/>
    </row>
    <row r="896" spans="1:2" ht="13.5" customHeight="1">
      <c r="A896" s="11"/>
      <c r="B896" s="40"/>
    </row>
    <row r="897" spans="1:2" ht="13.5" customHeight="1">
      <c r="A897" s="11"/>
      <c r="B897" s="40"/>
    </row>
    <row r="898" spans="1:2" ht="13.5" customHeight="1">
      <c r="A898" s="11"/>
      <c r="B898" s="40"/>
    </row>
    <row r="899" spans="1:2" ht="13.5" customHeight="1">
      <c r="A899" s="11"/>
      <c r="B899" s="40"/>
    </row>
    <row r="900" spans="1:2" ht="13.5" customHeight="1">
      <c r="A900" s="11"/>
      <c r="B900" s="40"/>
    </row>
    <row r="901" spans="1:2" ht="13.5" customHeight="1">
      <c r="A901" s="11"/>
      <c r="B901" s="40"/>
    </row>
    <row r="902" spans="1:2" ht="13.5" customHeight="1">
      <c r="A902" s="11"/>
      <c r="B902" s="40"/>
    </row>
    <row r="903" spans="1:2" ht="13.5" customHeight="1">
      <c r="A903" s="11"/>
      <c r="B903" s="40"/>
    </row>
    <row r="904" spans="1:2" ht="13.5" customHeight="1">
      <c r="A904" s="11"/>
      <c r="B904" s="40"/>
    </row>
    <row r="905" spans="1:2" ht="13.5" customHeight="1">
      <c r="A905" s="11"/>
      <c r="B905" s="40"/>
    </row>
    <row r="906" spans="1:2" ht="13.5" customHeight="1">
      <c r="A906" s="11"/>
      <c r="B906" s="40"/>
    </row>
    <row r="907" spans="1:2" ht="13.5" customHeight="1">
      <c r="A907" s="11"/>
      <c r="B907" s="40"/>
    </row>
    <row r="908" spans="1:2" ht="13.5" customHeight="1">
      <c r="A908" s="11"/>
      <c r="B908" s="40"/>
    </row>
    <row r="909" spans="1:2" ht="13.5" customHeight="1">
      <c r="A909" s="11"/>
      <c r="B909" s="40"/>
    </row>
    <row r="910" spans="1:2" ht="13.5" customHeight="1">
      <c r="A910" s="11"/>
      <c r="B910" s="40"/>
    </row>
    <row r="911" spans="1:2" ht="13.5" customHeight="1">
      <c r="A911" s="11"/>
      <c r="B911" s="40"/>
    </row>
    <row r="912" spans="1:2" ht="13.5" customHeight="1">
      <c r="A912" s="11"/>
      <c r="B912" s="40"/>
    </row>
    <row r="913" spans="1:2" ht="13.5" customHeight="1">
      <c r="A913" s="11"/>
      <c r="B913" s="40"/>
    </row>
    <row r="914" spans="1:2" ht="13.5" customHeight="1">
      <c r="A914" s="11"/>
      <c r="B914" s="40"/>
    </row>
    <row r="915" spans="1:2" ht="13.5" customHeight="1">
      <c r="A915" s="11"/>
      <c r="B915" s="40"/>
    </row>
    <row r="916" spans="1:2" ht="13.5" customHeight="1">
      <c r="A916" s="11"/>
      <c r="B916" s="40"/>
    </row>
    <row r="917" spans="1:2" ht="13.5" customHeight="1">
      <c r="A917" s="11"/>
      <c r="B917" s="40"/>
    </row>
    <row r="918" spans="1:2" ht="13.5" customHeight="1">
      <c r="A918" s="11"/>
      <c r="B918" s="40"/>
    </row>
    <row r="919" spans="1:2" ht="13.5" customHeight="1">
      <c r="A919" s="11"/>
      <c r="B919" s="40"/>
    </row>
    <row r="920" spans="1:2" ht="13.5" customHeight="1">
      <c r="A920" s="11"/>
      <c r="B920" s="40"/>
    </row>
    <row r="921" spans="1:2" ht="13.5" customHeight="1">
      <c r="A921" s="11"/>
      <c r="B921" s="40"/>
    </row>
    <row r="922" spans="1:2" ht="13.5" customHeight="1">
      <c r="A922" s="11"/>
      <c r="B922" s="40"/>
    </row>
    <row r="923" spans="1:2" ht="13.5" customHeight="1">
      <c r="A923" s="11"/>
      <c r="B923" s="40"/>
    </row>
    <row r="924" spans="1:2" ht="13.5" customHeight="1">
      <c r="A924" s="11"/>
      <c r="B924" s="40"/>
    </row>
    <row r="925" spans="1:2" ht="13.5" customHeight="1">
      <c r="A925" s="11"/>
      <c r="B925" s="40"/>
    </row>
    <row r="926" spans="1:2" ht="13.5" customHeight="1">
      <c r="A926" s="11"/>
      <c r="B926" s="40"/>
    </row>
    <row r="927" spans="1:2" ht="13.5" customHeight="1">
      <c r="A927" s="11"/>
      <c r="B927" s="40"/>
    </row>
    <row r="928" spans="1:2" ht="13.5" customHeight="1">
      <c r="A928" s="11"/>
      <c r="B928" s="40"/>
    </row>
    <row r="929" spans="1:2" ht="13.5" customHeight="1">
      <c r="A929" s="11"/>
      <c r="B929" s="40"/>
    </row>
    <row r="930" spans="1:2" ht="13.5" customHeight="1">
      <c r="A930" s="11"/>
      <c r="B930" s="40"/>
    </row>
    <row r="931" spans="1:2" ht="13.5" customHeight="1">
      <c r="A931" s="11"/>
      <c r="B931" s="40"/>
    </row>
    <row r="932" spans="1:2" ht="13.5" customHeight="1">
      <c r="A932" s="11"/>
      <c r="B932" s="40"/>
    </row>
    <row r="933" spans="1:2" ht="13.5" customHeight="1">
      <c r="A933" s="11"/>
      <c r="B933" s="40"/>
    </row>
    <row r="934" spans="1:2" ht="13.5" customHeight="1">
      <c r="A934" s="11"/>
      <c r="B934" s="40"/>
    </row>
    <row r="935" spans="1:2" ht="13.5" customHeight="1">
      <c r="A935" s="11"/>
      <c r="B935" s="40"/>
    </row>
    <row r="936" spans="1:2" ht="13.5" customHeight="1">
      <c r="A936" s="11"/>
      <c r="B936" s="40"/>
    </row>
    <row r="937" spans="1:2" ht="13.5" customHeight="1">
      <c r="A937" s="11"/>
      <c r="B937" s="40"/>
    </row>
    <row r="938" spans="1:2" ht="13.5" customHeight="1">
      <c r="A938" s="11"/>
      <c r="B938" s="40"/>
    </row>
    <row r="939" spans="1:2" ht="13.5" customHeight="1">
      <c r="A939" s="11"/>
      <c r="B939" s="40"/>
    </row>
    <row r="940" spans="1:2" ht="13.5" customHeight="1">
      <c r="A940" s="11"/>
      <c r="B940" s="40"/>
    </row>
    <row r="941" spans="1:2" ht="13.5" customHeight="1">
      <c r="A941" s="11"/>
      <c r="B941" s="40"/>
    </row>
    <row r="942" spans="1:2" ht="13.5" customHeight="1">
      <c r="A942" s="11"/>
      <c r="B942" s="40"/>
    </row>
    <row r="943" spans="1:2" ht="13.5" customHeight="1">
      <c r="A943" s="11"/>
      <c r="B943" s="40"/>
    </row>
    <row r="944" spans="1:2" ht="13.5" customHeight="1">
      <c r="A944" s="11"/>
      <c r="B944" s="40"/>
    </row>
    <row r="945" spans="1:2" ht="13.5" customHeight="1">
      <c r="A945" s="11"/>
      <c r="B945" s="40"/>
    </row>
    <row r="946" spans="1:2" ht="13.5" customHeight="1">
      <c r="A946" s="11"/>
      <c r="B946" s="40"/>
    </row>
    <row r="947" spans="1:2" ht="13.5" customHeight="1">
      <c r="A947" s="11"/>
      <c r="B947" s="40"/>
    </row>
    <row r="948" spans="1:2" ht="13.5" customHeight="1">
      <c r="A948" s="11"/>
      <c r="B948" s="40"/>
    </row>
    <row r="949" spans="1:2" ht="13.5" customHeight="1">
      <c r="A949" s="11"/>
      <c r="B949" s="40"/>
    </row>
    <row r="950" spans="1:2" ht="13.5" customHeight="1">
      <c r="A950" s="11"/>
      <c r="B950" s="40"/>
    </row>
    <row r="951" spans="1:2" ht="13.5" customHeight="1">
      <c r="A951" s="11"/>
      <c r="B951" s="40"/>
    </row>
    <row r="952" spans="1:2" ht="13.5" customHeight="1">
      <c r="A952" s="11"/>
      <c r="B952" s="40"/>
    </row>
    <row r="953" spans="1:2" ht="13.5" customHeight="1">
      <c r="A953" s="11"/>
      <c r="B953" s="40"/>
    </row>
    <row r="954" spans="1:2" ht="13.5" customHeight="1">
      <c r="A954" s="11"/>
      <c r="B954" s="40"/>
    </row>
    <row r="955" spans="1:2" ht="13.5" customHeight="1">
      <c r="A955" s="11"/>
      <c r="B955" s="40"/>
    </row>
    <row r="956" spans="1:2" ht="13.5" customHeight="1">
      <c r="A956" s="11"/>
      <c r="B956" s="40"/>
    </row>
    <row r="957" spans="1:2" ht="13.5" customHeight="1">
      <c r="A957" s="11"/>
      <c r="B957" s="40"/>
    </row>
    <row r="958" spans="1:2" ht="13.5" customHeight="1">
      <c r="A958" s="11"/>
      <c r="B958" s="40"/>
    </row>
    <row r="959" spans="1:2" ht="13.5" customHeight="1">
      <c r="A959" s="11"/>
      <c r="B959" s="40"/>
    </row>
    <row r="960" spans="1:2" ht="13.5" customHeight="1">
      <c r="A960" s="11"/>
      <c r="B960" s="40"/>
    </row>
    <row r="961" spans="1:2" ht="13.5" customHeight="1">
      <c r="A961" s="11"/>
      <c r="B961" s="40"/>
    </row>
    <row r="962" spans="1:2" ht="13.5" customHeight="1">
      <c r="A962" s="11"/>
      <c r="B962" s="40"/>
    </row>
    <row r="963" spans="1:2" ht="13.5" customHeight="1">
      <c r="A963" s="11"/>
      <c r="B963" s="40"/>
    </row>
    <row r="964" spans="1:2" ht="13.5" customHeight="1">
      <c r="A964" s="11"/>
      <c r="B964" s="40"/>
    </row>
    <row r="965" spans="1:2" ht="13.5" customHeight="1">
      <c r="A965" s="11"/>
      <c r="B965" s="40"/>
    </row>
    <row r="966" spans="1:2" ht="13.5" customHeight="1">
      <c r="A966" s="11"/>
      <c r="B966" s="40"/>
    </row>
    <row r="967" spans="1:2" ht="13.5" customHeight="1">
      <c r="A967" s="11"/>
      <c r="B967" s="40"/>
    </row>
    <row r="968" spans="1:2" ht="13.5" customHeight="1">
      <c r="A968" s="11"/>
      <c r="B968" s="40"/>
    </row>
    <row r="969" spans="1:2" ht="13.5" customHeight="1">
      <c r="A969" s="11"/>
      <c r="B969" s="40"/>
    </row>
    <row r="970" spans="1:2" ht="13.5" customHeight="1">
      <c r="A970" s="11"/>
      <c r="B970" s="40"/>
    </row>
    <row r="971" spans="1:2" ht="13.5" customHeight="1">
      <c r="A971" s="11"/>
      <c r="B971" s="40"/>
    </row>
    <row r="972" spans="1:2" ht="13.5" customHeight="1">
      <c r="A972" s="11"/>
      <c r="B972" s="40"/>
    </row>
    <row r="973" spans="1:2" ht="13.5" customHeight="1">
      <c r="A973" s="11"/>
      <c r="B973" s="40"/>
    </row>
    <row r="974" spans="1:2" ht="13.5" customHeight="1">
      <c r="A974" s="11"/>
      <c r="B974" s="40"/>
    </row>
  </sheetData>
  <autoFilter ref="A3:M57" xr:uid="{00000000-0001-0000-0000-000000000000}"/>
  <mergeCells count="1">
    <mergeCell ref="A1:M1"/>
  </mergeCells>
  <phoneticPr fontId="4" type="noConversion"/>
  <conditionalFormatting sqref="D4:D29">
    <cfRule type="cellIs" dxfId="1" priority="2" stopIfTrue="1" operator="lessThan">
      <formula>0</formula>
    </cfRule>
  </conditionalFormatting>
  <conditionalFormatting sqref="D31:D57">
    <cfRule type="cellIs" dxfId="0" priority="1" stopIfTrue="1" operator="lessThan">
      <formula>0</formula>
    </cfRule>
  </conditionalFormatting>
  <pageMargins left="0.7" right="0.7" top="0.75" bottom="0.75" header="0" footer="0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3:N35"/>
  <sheetViews>
    <sheetView workbookViewId="0"/>
  </sheetViews>
  <sheetFormatPr defaultColWidth="12.625" defaultRowHeight="15" customHeight="1"/>
  <cols>
    <col min="1" max="1" width="4" customWidth="1"/>
    <col min="2" max="2" width="46" customWidth="1"/>
  </cols>
  <sheetData>
    <row r="3" spans="2:14" ht="15" customHeight="1">
      <c r="B3" s="1" t="s">
        <v>5</v>
      </c>
      <c r="C3" s="4">
        <v>8960</v>
      </c>
      <c r="D3" s="5">
        <v>8400</v>
      </c>
      <c r="E3" s="5">
        <v>7560</v>
      </c>
      <c r="F3" s="2">
        <v>7.2</v>
      </c>
      <c r="G3" s="2">
        <v>6.7</v>
      </c>
      <c r="H3" s="2">
        <v>6</v>
      </c>
      <c r="I3" s="6">
        <f t="shared" ref="I3:K3" si="0">C3*1.1</f>
        <v>9856</v>
      </c>
      <c r="J3" s="6">
        <f t="shared" si="0"/>
        <v>9240</v>
      </c>
      <c r="K3" s="6">
        <f t="shared" si="0"/>
        <v>8316</v>
      </c>
      <c r="L3" s="7">
        <f t="shared" ref="L3:N3" si="1">F3*1.06</f>
        <v>7.6320000000000006</v>
      </c>
      <c r="M3" s="7">
        <f t="shared" si="1"/>
        <v>7.1020000000000003</v>
      </c>
      <c r="N3" s="7">
        <f t="shared" si="1"/>
        <v>6.36</v>
      </c>
    </row>
    <row r="4" spans="2:14" ht="15" customHeight="1">
      <c r="B4" s="1" t="s">
        <v>7</v>
      </c>
      <c r="C4" s="4">
        <v>5000</v>
      </c>
      <c r="D4" s="4">
        <v>5000</v>
      </c>
      <c r="E4" s="4">
        <v>5000</v>
      </c>
      <c r="F4" s="8">
        <v>3.8</v>
      </c>
      <c r="G4" s="8">
        <v>3.8</v>
      </c>
      <c r="H4" s="2">
        <v>3.8</v>
      </c>
      <c r="I4" s="6">
        <f t="shared" ref="I4:K4" si="2">C4*1.1</f>
        <v>5500</v>
      </c>
      <c r="J4" s="6">
        <f t="shared" si="2"/>
        <v>5500</v>
      </c>
      <c r="K4" s="6">
        <f t="shared" si="2"/>
        <v>5500</v>
      </c>
      <c r="L4" s="7">
        <f t="shared" ref="L4:N4" si="3">F4*1.06</f>
        <v>4.0279999999999996</v>
      </c>
      <c r="M4" s="7">
        <f t="shared" si="3"/>
        <v>4.0279999999999996</v>
      </c>
      <c r="N4" s="7">
        <f t="shared" si="3"/>
        <v>4.0279999999999996</v>
      </c>
    </row>
    <row r="5" spans="2:14" ht="15" customHeight="1">
      <c r="B5" s="1" t="s">
        <v>9</v>
      </c>
      <c r="C5" s="5">
        <v>8960</v>
      </c>
      <c r="D5" s="5">
        <v>8400</v>
      </c>
      <c r="E5" s="5">
        <v>7560</v>
      </c>
      <c r="F5" s="2">
        <v>7.2</v>
      </c>
      <c r="G5" s="2">
        <v>6.7</v>
      </c>
      <c r="H5" s="2">
        <v>6</v>
      </c>
      <c r="I5" s="6">
        <f t="shared" ref="I5:K5" si="4">C5*1.1</f>
        <v>9856</v>
      </c>
      <c r="J5" s="6">
        <f t="shared" si="4"/>
        <v>9240</v>
      </c>
      <c r="K5" s="6">
        <f t="shared" si="4"/>
        <v>8316</v>
      </c>
      <c r="L5" s="7">
        <f t="shared" ref="L5:N5" si="5">F5*1.06</f>
        <v>7.6320000000000006</v>
      </c>
      <c r="M5" s="7">
        <f t="shared" si="5"/>
        <v>7.1020000000000003</v>
      </c>
      <c r="N5" s="7">
        <f t="shared" si="5"/>
        <v>6.36</v>
      </c>
    </row>
    <row r="6" spans="2:14" ht="15" customHeight="1">
      <c r="B6" s="1" t="s">
        <v>11</v>
      </c>
      <c r="C6" s="5">
        <v>7600</v>
      </c>
      <c r="D6" s="5">
        <v>7200</v>
      </c>
      <c r="E6" s="5">
        <v>6800</v>
      </c>
      <c r="F6" s="2">
        <v>6.1</v>
      </c>
      <c r="G6" s="2">
        <v>5.8</v>
      </c>
      <c r="H6" s="2">
        <v>5.4</v>
      </c>
      <c r="I6" s="6">
        <f t="shared" ref="I6:K6" si="6">C6*1.1</f>
        <v>8360</v>
      </c>
      <c r="J6" s="6">
        <f t="shared" si="6"/>
        <v>7920.0000000000009</v>
      </c>
      <c r="K6" s="6">
        <f t="shared" si="6"/>
        <v>7480.0000000000009</v>
      </c>
      <c r="L6" s="7">
        <f t="shared" ref="L6:N6" si="7">F6*1.06</f>
        <v>6.4660000000000002</v>
      </c>
      <c r="M6" s="7">
        <f t="shared" si="7"/>
        <v>6.1479999999999997</v>
      </c>
      <c r="N6" s="7">
        <f t="shared" si="7"/>
        <v>5.7240000000000011</v>
      </c>
    </row>
    <row r="7" spans="2:14" ht="15" customHeight="1">
      <c r="B7" s="1" t="s">
        <v>13</v>
      </c>
      <c r="C7" s="5">
        <v>8000</v>
      </c>
      <c r="D7" s="5">
        <v>7500</v>
      </c>
      <c r="E7" s="5">
        <v>6750</v>
      </c>
      <c r="F7" s="2">
        <v>6.4</v>
      </c>
      <c r="G7" s="2">
        <v>6</v>
      </c>
      <c r="H7" s="2">
        <v>5.4</v>
      </c>
      <c r="I7" s="6">
        <f t="shared" ref="I7:K7" si="8">C7*1.1</f>
        <v>8800</v>
      </c>
      <c r="J7" s="6">
        <f t="shared" si="8"/>
        <v>8250</v>
      </c>
      <c r="K7" s="6">
        <f t="shared" si="8"/>
        <v>7425.0000000000009</v>
      </c>
      <c r="L7" s="7">
        <f t="shared" ref="L7:N7" si="9">F7*1.06</f>
        <v>6.7840000000000007</v>
      </c>
      <c r="M7" s="7">
        <f t="shared" si="9"/>
        <v>6.36</v>
      </c>
      <c r="N7" s="7">
        <f t="shared" si="9"/>
        <v>5.7240000000000011</v>
      </c>
    </row>
    <row r="8" spans="2:14" ht="15" customHeight="1">
      <c r="B8" s="1" t="s">
        <v>15</v>
      </c>
      <c r="C8" s="5">
        <v>10880</v>
      </c>
      <c r="D8" s="5">
        <v>10240</v>
      </c>
      <c r="E8" s="5">
        <v>9600</v>
      </c>
      <c r="F8" s="2">
        <v>8.6999999999999993</v>
      </c>
      <c r="G8" s="2">
        <v>8.1999999999999993</v>
      </c>
      <c r="H8" s="2">
        <v>7.7</v>
      </c>
      <c r="I8" s="6">
        <f t="shared" ref="I8:K8" si="10">C8*1.1</f>
        <v>11968.000000000002</v>
      </c>
      <c r="J8" s="6">
        <f t="shared" si="10"/>
        <v>11264</v>
      </c>
      <c r="K8" s="6">
        <f t="shared" si="10"/>
        <v>10560</v>
      </c>
      <c r="L8" s="7">
        <f t="shared" ref="L8:N8" si="11">F8*1.06</f>
        <v>9.2219999999999995</v>
      </c>
      <c r="M8" s="7">
        <f t="shared" si="11"/>
        <v>8.6920000000000002</v>
      </c>
      <c r="N8" s="7">
        <f t="shared" si="11"/>
        <v>8.1620000000000008</v>
      </c>
    </row>
    <row r="9" spans="2:14" ht="15" customHeight="1">
      <c r="B9" s="1" t="s">
        <v>88</v>
      </c>
      <c r="C9" s="5">
        <v>8500</v>
      </c>
      <c r="D9" s="5">
        <v>8000</v>
      </c>
      <c r="E9" s="9">
        <v>7500</v>
      </c>
      <c r="F9" s="2">
        <v>6.8</v>
      </c>
      <c r="G9" s="2">
        <v>6.4</v>
      </c>
      <c r="H9" s="10">
        <v>6</v>
      </c>
      <c r="I9" s="6">
        <f t="shared" ref="I9:K9" si="12">C9*1.1</f>
        <v>9350</v>
      </c>
      <c r="J9" s="6">
        <f t="shared" si="12"/>
        <v>8800</v>
      </c>
      <c r="K9" s="6">
        <f t="shared" si="12"/>
        <v>8250</v>
      </c>
      <c r="L9" s="7">
        <f t="shared" ref="L9:N9" si="13">F9*1.06</f>
        <v>7.2080000000000002</v>
      </c>
      <c r="M9" s="7">
        <f t="shared" si="13"/>
        <v>6.7840000000000007</v>
      </c>
      <c r="N9" s="7">
        <f t="shared" si="13"/>
        <v>6.36</v>
      </c>
    </row>
    <row r="10" spans="2:14" ht="15" customHeight="1">
      <c r="B10" s="1" t="s">
        <v>19</v>
      </c>
      <c r="C10" s="5">
        <v>8740</v>
      </c>
      <c r="D10" s="5">
        <v>8280</v>
      </c>
      <c r="E10" s="5">
        <v>7820</v>
      </c>
      <c r="F10" s="2">
        <v>7</v>
      </c>
      <c r="G10" s="2">
        <v>6.6</v>
      </c>
      <c r="H10" s="2">
        <v>6.3</v>
      </c>
      <c r="I10" s="6">
        <f t="shared" ref="I10:K10" si="14">C10*1.1</f>
        <v>9614</v>
      </c>
      <c r="J10" s="6">
        <f t="shared" si="14"/>
        <v>9108</v>
      </c>
      <c r="K10" s="6">
        <f t="shared" si="14"/>
        <v>8602</v>
      </c>
      <c r="L10" s="7">
        <f t="shared" ref="L10:N10" si="15">F10*1.06</f>
        <v>7.42</v>
      </c>
      <c r="M10" s="7">
        <f t="shared" si="15"/>
        <v>6.9959999999999996</v>
      </c>
      <c r="N10" s="7">
        <f t="shared" si="15"/>
        <v>6.6779999999999999</v>
      </c>
    </row>
    <row r="11" spans="2:14" ht="15" customHeight="1">
      <c r="B11" s="1" t="s">
        <v>21</v>
      </c>
      <c r="C11" s="4">
        <v>5000</v>
      </c>
      <c r="D11" s="4">
        <v>5000</v>
      </c>
      <c r="E11" s="4">
        <v>5000</v>
      </c>
      <c r="F11" s="8">
        <v>4</v>
      </c>
      <c r="G11" s="8">
        <v>4</v>
      </c>
      <c r="H11" s="2">
        <v>4</v>
      </c>
      <c r="I11" s="6">
        <f t="shared" ref="I11:K11" si="16">C11*1.1</f>
        <v>5500</v>
      </c>
      <c r="J11" s="6">
        <f t="shared" si="16"/>
        <v>5500</v>
      </c>
      <c r="K11" s="6">
        <f t="shared" si="16"/>
        <v>5500</v>
      </c>
      <c r="L11" s="7">
        <f t="shared" ref="L11:N11" si="17">F11*1.06</f>
        <v>4.24</v>
      </c>
      <c r="M11" s="7">
        <f t="shared" si="17"/>
        <v>4.24</v>
      </c>
      <c r="N11" s="7">
        <f t="shared" si="17"/>
        <v>4.24</v>
      </c>
    </row>
    <row r="12" spans="2:14" ht="15" customHeight="1">
      <c r="B12" s="1" t="s">
        <v>23</v>
      </c>
      <c r="C12" s="5">
        <v>5920</v>
      </c>
      <c r="D12" s="5">
        <v>5660</v>
      </c>
      <c r="E12" s="5">
        <v>5400</v>
      </c>
      <c r="F12" s="2">
        <v>4.7</v>
      </c>
      <c r="G12" s="2">
        <v>4.5</v>
      </c>
      <c r="H12" s="2">
        <v>4.3</v>
      </c>
      <c r="I12" s="6">
        <f t="shared" ref="I12:K12" si="18">C12*1.1</f>
        <v>6512.0000000000009</v>
      </c>
      <c r="J12" s="6">
        <f t="shared" si="18"/>
        <v>6226.0000000000009</v>
      </c>
      <c r="K12" s="6">
        <f t="shared" si="18"/>
        <v>5940.0000000000009</v>
      </c>
      <c r="L12" s="7">
        <f t="shared" ref="L12:N12" si="19">F12*1.06</f>
        <v>4.9820000000000002</v>
      </c>
      <c r="M12" s="7">
        <f t="shared" si="19"/>
        <v>4.7700000000000005</v>
      </c>
      <c r="N12" s="7">
        <f t="shared" si="19"/>
        <v>4.5579999999999998</v>
      </c>
    </row>
    <row r="13" spans="2:14" ht="15" customHeight="1">
      <c r="B13" s="1" t="s">
        <v>25</v>
      </c>
      <c r="C13" s="5">
        <v>8900</v>
      </c>
      <c r="D13" s="5">
        <v>8500</v>
      </c>
      <c r="E13" s="5">
        <v>8000</v>
      </c>
      <c r="F13" s="2">
        <v>7.1</v>
      </c>
      <c r="G13" s="2">
        <v>6.8</v>
      </c>
      <c r="H13" s="2">
        <v>6.4</v>
      </c>
      <c r="I13" s="6">
        <f t="shared" ref="I13:K13" si="20">C13*1.1</f>
        <v>9790</v>
      </c>
      <c r="J13" s="6">
        <f t="shared" si="20"/>
        <v>9350</v>
      </c>
      <c r="K13" s="6">
        <f t="shared" si="20"/>
        <v>8800</v>
      </c>
      <c r="L13" s="7">
        <f t="shared" ref="L13:N13" si="21">F13*1.06</f>
        <v>7.5259999999999998</v>
      </c>
      <c r="M13" s="7">
        <f t="shared" si="21"/>
        <v>7.2080000000000002</v>
      </c>
      <c r="N13" s="7">
        <f t="shared" si="21"/>
        <v>6.7840000000000007</v>
      </c>
    </row>
    <row r="14" spans="2:14" ht="15" customHeight="1">
      <c r="B14" s="1" t="s">
        <v>27</v>
      </c>
      <c r="C14" s="4">
        <v>5000</v>
      </c>
      <c r="D14" s="4">
        <v>5000</v>
      </c>
      <c r="E14" s="4">
        <v>5000</v>
      </c>
      <c r="F14" s="8">
        <v>4</v>
      </c>
      <c r="G14" s="8">
        <v>4</v>
      </c>
      <c r="H14" s="2">
        <v>4</v>
      </c>
      <c r="I14" s="6">
        <f t="shared" ref="I14:K14" si="22">C14*1.1</f>
        <v>5500</v>
      </c>
      <c r="J14" s="6">
        <f t="shared" si="22"/>
        <v>5500</v>
      </c>
      <c r="K14" s="6">
        <f t="shared" si="22"/>
        <v>5500</v>
      </c>
      <c r="L14" s="7">
        <f t="shared" ref="L14:N14" si="23">F14*1.06</f>
        <v>4.24</v>
      </c>
      <c r="M14" s="7">
        <f t="shared" si="23"/>
        <v>4.24</v>
      </c>
      <c r="N14" s="7">
        <f t="shared" si="23"/>
        <v>4.24</v>
      </c>
    </row>
    <row r="15" spans="2:14" ht="15" customHeight="1">
      <c r="B15" s="1" t="s">
        <v>28</v>
      </c>
      <c r="C15" s="5">
        <v>7500</v>
      </c>
      <c r="D15" s="5">
        <v>7100</v>
      </c>
      <c r="E15" s="5">
        <v>6700</v>
      </c>
      <c r="F15" s="2">
        <v>6</v>
      </c>
      <c r="G15" s="2">
        <v>5.7</v>
      </c>
      <c r="H15" s="2">
        <v>5.4</v>
      </c>
      <c r="I15" s="6">
        <f t="shared" ref="I15:K15" si="24">C15*1.1</f>
        <v>8250</v>
      </c>
      <c r="J15" s="6">
        <f t="shared" si="24"/>
        <v>7810.0000000000009</v>
      </c>
      <c r="K15" s="6">
        <f t="shared" si="24"/>
        <v>7370.0000000000009</v>
      </c>
      <c r="L15" s="7">
        <f t="shared" ref="L15:N15" si="25">F15*1.06</f>
        <v>6.36</v>
      </c>
      <c r="M15" s="7">
        <f t="shared" si="25"/>
        <v>6.0420000000000007</v>
      </c>
      <c r="N15" s="7">
        <f t="shared" si="25"/>
        <v>5.7240000000000011</v>
      </c>
    </row>
    <row r="16" spans="2:14" ht="15" customHeight="1">
      <c r="B16" s="1" t="s">
        <v>30</v>
      </c>
      <c r="C16" s="5">
        <v>6500</v>
      </c>
      <c r="D16" s="5">
        <v>6000</v>
      </c>
      <c r="E16" s="5">
        <v>5500</v>
      </c>
      <c r="F16" s="2">
        <v>5.2</v>
      </c>
      <c r="G16" s="2">
        <v>4.8</v>
      </c>
      <c r="H16" s="2">
        <v>4.4000000000000004</v>
      </c>
      <c r="I16" s="6">
        <f t="shared" ref="I16:K16" si="26">C16*1.1</f>
        <v>7150.0000000000009</v>
      </c>
      <c r="J16" s="6">
        <f t="shared" si="26"/>
        <v>6600.0000000000009</v>
      </c>
      <c r="K16" s="6">
        <f t="shared" si="26"/>
        <v>6050.0000000000009</v>
      </c>
      <c r="L16" s="7">
        <f t="shared" ref="L16:N16" si="27">F16*1.06</f>
        <v>5.5120000000000005</v>
      </c>
      <c r="M16" s="7">
        <f t="shared" si="27"/>
        <v>5.0880000000000001</v>
      </c>
      <c r="N16" s="7">
        <f t="shared" si="27"/>
        <v>4.6640000000000006</v>
      </c>
    </row>
    <row r="17" spans="2:14" ht="15" customHeight="1">
      <c r="B17" s="1" t="s">
        <v>32</v>
      </c>
      <c r="C17" s="5">
        <v>7500</v>
      </c>
      <c r="D17" s="5">
        <v>7000</v>
      </c>
      <c r="E17" s="5">
        <v>6500</v>
      </c>
      <c r="F17" s="2">
        <v>6</v>
      </c>
      <c r="G17" s="2">
        <v>5.6</v>
      </c>
      <c r="H17" s="2">
        <v>5.2</v>
      </c>
      <c r="I17" s="6">
        <f t="shared" ref="I17:K17" si="28">C17*1.1</f>
        <v>8250</v>
      </c>
      <c r="J17" s="6">
        <f t="shared" si="28"/>
        <v>7700.0000000000009</v>
      </c>
      <c r="K17" s="6">
        <f t="shared" si="28"/>
        <v>7150.0000000000009</v>
      </c>
      <c r="L17" s="7">
        <f t="shared" ref="L17:N17" si="29">F17*1.06</f>
        <v>6.36</v>
      </c>
      <c r="M17" s="7">
        <f t="shared" si="29"/>
        <v>5.9359999999999999</v>
      </c>
      <c r="N17" s="7">
        <f t="shared" si="29"/>
        <v>5.5120000000000005</v>
      </c>
    </row>
    <row r="18" spans="2:14" ht="15" customHeight="1">
      <c r="B18" s="3" t="s">
        <v>34</v>
      </c>
      <c r="C18" s="9">
        <v>1200</v>
      </c>
      <c r="D18" s="9">
        <v>1120</v>
      </c>
      <c r="E18" s="9">
        <v>1040</v>
      </c>
      <c r="F18" s="10">
        <v>10</v>
      </c>
      <c r="G18" s="10">
        <v>9</v>
      </c>
      <c r="H18" s="10">
        <v>8</v>
      </c>
      <c r="I18" s="6">
        <f t="shared" ref="I18:K18" si="30">C18*1.1</f>
        <v>1320</v>
      </c>
      <c r="J18" s="6">
        <f t="shared" si="30"/>
        <v>1232</v>
      </c>
      <c r="K18" s="6">
        <f t="shared" si="30"/>
        <v>1144</v>
      </c>
      <c r="L18" s="7">
        <f t="shared" ref="L18:N18" si="31">F18*1.06</f>
        <v>10.600000000000001</v>
      </c>
      <c r="M18" s="7">
        <f t="shared" si="31"/>
        <v>9.5400000000000009</v>
      </c>
      <c r="N18" s="7">
        <f t="shared" si="31"/>
        <v>8.48</v>
      </c>
    </row>
    <row r="19" spans="2:14" ht="15" customHeight="1">
      <c r="B19" s="3" t="s">
        <v>36</v>
      </c>
      <c r="C19" s="5">
        <v>7800</v>
      </c>
      <c r="D19" s="5">
        <v>7300</v>
      </c>
      <c r="E19" s="9">
        <v>6500</v>
      </c>
      <c r="F19" s="2">
        <v>6.2</v>
      </c>
      <c r="G19" s="2">
        <v>5.8</v>
      </c>
      <c r="H19" s="10">
        <v>5.2</v>
      </c>
      <c r="I19" s="6">
        <f t="shared" ref="I19:K19" si="32">C19*1.1</f>
        <v>8580</v>
      </c>
      <c r="J19" s="6">
        <f t="shared" si="32"/>
        <v>8030.0000000000009</v>
      </c>
      <c r="K19" s="6">
        <f t="shared" si="32"/>
        <v>7150.0000000000009</v>
      </c>
      <c r="L19" s="7">
        <f t="shared" ref="L19:N19" si="33">F19*1.06</f>
        <v>6.572000000000001</v>
      </c>
      <c r="M19" s="7">
        <f t="shared" si="33"/>
        <v>6.1479999999999997</v>
      </c>
      <c r="N19" s="7">
        <f t="shared" si="33"/>
        <v>5.5120000000000005</v>
      </c>
    </row>
    <row r="20" spans="2:14" ht="15" customHeight="1">
      <c r="B20" s="3" t="s">
        <v>38</v>
      </c>
      <c r="C20" s="5">
        <v>7800</v>
      </c>
      <c r="D20" s="5">
        <v>7300</v>
      </c>
      <c r="E20" s="9">
        <v>6500</v>
      </c>
      <c r="F20" s="2">
        <v>6.2</v>
      </c>
      <c r="G20" s="2">
        <v>5.8</v>
      </c>
      <c r="H20" s="10">
        <v>5.2</v>
      </c>
      <c r="I20" s="6">
        <f t="shared" ref="I20:K20" si="34">C20*1.1</f>
        <v>8580</v>
      </c>
      <c r="J20" s="6">
        <f t="shared" si="34"/>
        <v>8030.0000000000009</v>
      </c>
      <c r="K20" s="6">
        <f t="shared" si="34"/>
        <v>7150.0000000000009</v>
      </c>
      <c r="L20" s="7">
        <f t="shared" ref="L20:N20" si="35">F20*1.06</f>
        <v>6.572000000000001</v>
      </c>
      <c r="M20" s="7">
        <f t="shared" si="35"/>
        <v>6.1479999999999997</v>
      </c>
      <c r="N20" s="7">
        <f t="shared" si="35"/>
        <v>5.5120000000000005</v>
      </c>
    </row>
    <row r="21" spans="2:14" ht="15" customHeight="1">
      <c r="B21" s="3" t="s">
        <v>40</v>
      </c>
      <c r="C21" s="5">
        <v>8000</v>
      </c>
      <c r="D21" s="5">
        <v>7500</v>
      </c>
      <c r="E21" s="5">
        <v>6750</v>
      </c>
      <c r="F21" s="2">
        <v>6.4</v>
      </c>
      <c r="G21" s="2">
        <v>6</v>
      </c>
      <c r="H21" s="2">
        <v>5.4</v>
      </c>
      <c r="I21" s="6">
        <f t="shared" ref="I21:K21" si="36">C21*1.1</f>
        <v>8800</v>
      </c>
      <c r="J21" s="6">
        <f t="shared" si="36"/>
        <v>8250</v>
      </c>
      <c r="K21" s="6">
        <f t="shared" si="36"/>
        <v>7425.0000000000009</v>
      </c>
      <c r="L21" s="7">
        <f t="shared" ref="L21:N21" si="37">F21*1.06</f>
        <v>6.7840000000000007</v>
      </c>
      <c r="M21" s="7">
        <f t="shared" si="37"/>
        <v>6.36</v>
      </c>
      <c r="N21" s="7">
        <f t="shared" si="37"/>
        <v>5.7240000000000011</v>
      </c>
    </row>
    <row r="22" spans="2:14" ht="15" customHeight="1">
      <c r="B22" s="3" t="s">
        <v>42</v>
      </c>
      <c r="C22" s="5">
        <v>9000</v>
      </c>
      <c r="D22" s="5">
        <v>8500</v>
      </c>
      <c r="E22" s="5">
        <v>8000</v>
      </c>
      <c r="F22" s="2">
        <v>7.2</v>
      </c>
      <c r="G22" s="2">
        <v>6.8</v>
      </c>
      <c r="H22" s="2">
        <v>6.4</v>
      </c>
      <c r="I22" s="6">
        <f t="shared" ref="I22:K22" si="38">C22*1.1</f>
        <v>9900</v>
      </c>
      <c r="J22" s="6">
        <f t="shared" si="38"/>
        <v>9350</v>
      </c>
      <c r="K22" s="6">
        <f t="shared" si="38"/>
        <v>8800</v>
      </c>
      <c r="L22" s="7">
        <f t="shared" ref="L22:N22" si="39">F22*1.06</f>
        <v>7.6320000000000006</v>
      </c>
      <c r="M22" s="7">
        <f t="shared" si="39"/>
        <v>7.2080000000000002</v>
      </c>
      <c r="N22" s="7">
        <f t="shared" si="39"/>
        <v>6.7840000000000007</v>
      </c>
    </row>
    <row r="23" spans="2:14" ht="15" customHeight="1">
      <c r="B23" s="3" t="s">
        <v>44</v>
      </c>
      <c r="C23" s="5">
        <v>8900</v>
      </c>
      <c r="D23" s="5">
        <v>8500</v>
      </c>
      <c r="E23" s="5">
        <v>8000</v>
      </c>
      <c r="F23" s="2">
        <v>6.8</v>
      </c>
      <c r="G23" s="2">
        <v>6.5</v>
      </c>
      <c r="H23" s="2">
        <v>6.2</v>
      </c>
      <c r="I23" s="6">
        <f t="shared" ref="I23:K23" si="40">C23*1.1</f>
        <v>9790</v>
      </c>
      <c r="J23" s="6">
        <f t="shared" si="40"/>
        <v>9350</v>
      </c>
      <c r="K23" s="6">
        <f t="shared" si="40"/>
        <v>8800</v>
      </c>
      <c r="L23" s="7">
        <f t="shared" ref="L23:N23" si="41">F23*1.06</f>
        <v>7.2080000000000002</v>
      </c>
      <c r="M23" s="7">
        <f t="shared" si="41"/>
        <v>6.8900000000000006</v>
      </c>
      <c r="N23" s="7">
        <f t="shared" si="41"/>
        <v>6.572000000000001</v>
      </c>
    </row>
    <row r="24" spans="2:14" ht="15" customHeight="1">
      <c r="B24" s="3" t="s">
        <v>46</v>
      </c>
      <c r="C24" s="5">
        <v>8500</v>
      </c>
      <c r="D24" s="5">
        <v>8000</v>
      </c>
      <c r="E24" s="5">
        <v>7500</v>
      </c>
      <c r="F24" s="2">
        <v>6.5</v>
      </c>
      <c r="G24" s="2">
        <v>6.2</v>
      </c>
      <c r="H24" s="2">
        <v>5.8</v>
      </c>
      <c r="I24" s="6">
        <f t="shared" ref="I24:K24" si="42">C24*1.1</f>
        <v>9350</v>
      </c>
      <c r="J24" s="6">
        <f t="shared" si="42"/>
        <v>8800</v>
      </c>
      <c r="K24" s="6">
        <f t="shared" si="42"/>
        <v>8250</v>
      </c>
      <c r="L24" s="7">
        <f t="shared" ref="L24:N24" si="43">F24*1.06</f>
        <v>6.8900000000000006</v>
      </c>
      <c r="M24" s="7">
        <f t="shared" si="43"/>
        <v>6.572000000000001</v>
      </c>
      <c r="N24" s="7">
        <f t="shared" si="43"/>
        <v>6.1479999999999997</v>
      </c>
    </row>
    <row r="25" spans="2:14" ht="15" customHeight="1">
      <c r="B25" s="3" t="s">
        <v>49</v>
      </c>
      <c r="C25" s="4">
        <v>6300</v>
      </c>
      <c r="D25" s="4">
        <v>6300</v>
      </c>
      <c r="E25" s="4">
        <v>6300</v>
      </c>
      <c r="F25" s="8">
        <v>4.7</v>
      </c>
      <c r="G25" s="8">
        <v>4.7</v>
      </c>
      <c r="H25" s="2">
        <v>4.7</v>
      </c>
      <c r="I25" s="6">
        <f t="shared" ref="I25:K25" si="44">C25*1.1</f>
        <v>6930.0000000000009</v>
      </c>
      <c r="J25" s="6">
        <f t="shared" si="44"/>
        <v>6930.0000000000009</v>
      </c>
      <c r="K25" s="6">
        <f t="shared" si="44"/>
        <v>6930.0000000000009</v>
      </c>
      <c r="L25" s="7">
        <f t="shared" ref="L25:N25" si="45">F25*1.06</f>
        <v>4.9820000000000002</v>
      </c>
      <c r="M25" s="7">
        <f t="shared" si="45"/>
        <v>4.9820000000000002</v>
      </c>
      <c r="N25" s="7">
        <f t="shared" si="45"/>
        <v>4.9820000000000002</v>
      </c>
    </row>
    <row r="26" spans="2:14" ht="15" customHeight="1">
      <c r="B26" s="3" t="s">
        <v>51</v>
      </c>
      <c r="C26" s="4">
        <v>6300</v>
      </c>
      <c r="D26" s="4">
        <v>6300</v>
      </c>
      <c r="E26" s="4">
        <v>6300</v>
      </c>
      <c r="F26" s="8">
        <v>4.7</v>
      </c>
      <c r="G26" s="8">
        <v>4.7</v>
      </c>
      <c r="H26" s="2">
        <v>4.7</v>
      </c>
      <c r="I26" s="6">
        <f t="shared" ref="I26:K26" si="46">C26*1.1</f>
        <v>6930.0000000000009</v>
      </c>
      <c r="J26" s="6">
        <f t="shared" si="46"/>
        <v>6930.0000000000009</v>
      </c>
      <c r="K26" s="6">
        <f t="shared" si="46"/>
        <v>6930.0000000000009</v>
      </c>
      <c r="L26" s="7">
        <f t="shared" ref="L26:N26" si="47">F26*1.06</f>
        <v>4.9820000000000002</v>
      </c>
      <c r="M26" s="7">
        <f t="shared" si="47"/>
        <v>4.9820000000000002</v>
      </c>
      <c r="N26" s="7">
        <f t="shared" si="47"/>
        <v>4.9820000000000002</v>
      </c>
    </row>
    <row r="27" spans="2:14" ht="15" customHeight="1">
      <c r="B27" s="3" t="s">
        <v>52</v>
      </c>
      <c r="C27" s="4">
        <v>6300</v>
      </c>
      <c r="D27" s="4">
        <v>6300</v>
      </c>
      <c r="E27" s="4">
        <v>6300</v>
      </c>
      <c r="F27" s="8">
        <v>4.7</v>
      </c>
      <c r="G27" s="8">
        <v>4.7</v>
      </c>
      <c r="H27" s="2">
        <v>4.7</v>
      </c>
      <c r="I27" s="6">
        <f t="shared" ref="I27:K27" si="48">C27*1.1</f>
        <v>6930.0000000000009</v>
      </c>
      <c r="J27" s="6">
        <f t="shared" si="48"/>
        <v>6930.0000000000009</v>
      </c>
      <c r="K27" s="6">
        <f t="shared" si="48"/>
        <v>6930.0000000000009</v>
      </c>
      <c r="L27" s="7">
        <f t="shared" ref="L27:N27" si="49">F27*1.06</f>
        <v>4.9820000000000002</v>
      </c>
      <c r="M27" s="7">
        <f t="shared" si="49"/>
        <v>4.9820000000000002</v>
      </c>
      <c r="N27" s="7">
        <f t="shared" si="49"/>
        <v>4.9820000000000002</v>
      </c>
    </row>
    <row r="28" spans="2:14" ht="15" customHeight="1">
      <c r="B28" s="3" t="s">
        <v>53</v>
      </c>
      <c r="C28" s="4">
        <v>14300</v>
      </c>
      <c r="D28" s="4">
        <v>14300</v>
      </c>
      <c r="E28" s="4">
        <v>14300</v>
      </c>
      <c r="F28" s="8">
        <v>10.5</v>
      </c>
      <c r="G28" s="8">
        <v>10.5</v>
      </c>
      <c r="H28" s="2">
        <v>10.5</v>
      </c>
      <c r="I28" s="6">
        <f t="shared" ref="I28:K28" si="50">C28*1.1</f>
        <v>15730.000000000002</v>
      </c>
      <c r="J28" s="6">
        <f t="shared" si="50"/>
        <v>15730.000000000002</v>
      </c>
      <c r="K28" s="6">
        <f t="shared" si="50"/>
        <v>15730.000000000002</v>
      </c>
      <c r="L28" s="7">
        <f t="shared" ref="L28:N28" si="51">F28*1.06</f>
        <v>11.13</v>
      </c>
      <c r="M28" s="7">
        <f t="shared" si="51"/>
        <v>11.13</v>
      </c>
      <c r="N28" s="7">
        <f t="shared" si="51"/>
        <v>11.13</v>
      </c>
    </row>
    <row r="29" spans="2:14" ht="15" customHeight="1">
      <c r="B29" s="1" t="s">
        <v>57</v>
      </c>
      <c r="C29" s="5">
        <v>9000</v>
      </c>
      <c r="D29" s="5">
        <v>8500</v>
      </c>
      <c r="E29" s="5">
        <v>8000</v>
      </c>
      <c r="F29" s="2">
        <v>7.2</v>
      </c>
      <c r="G29" s="2">
        <v>6.8</v>
      </c>
      <c r="H29" s="2">
        <v>6.4</v>
      </c>
      <c r="I29" s="6">
        <f t="shared" ref="I29:K29" si="52">C29*1.1</f>
        <v>9900</v>
      </c>
      <c r="J29" s="6">
        <f t="shared" si="52"/>
        <v>9350</v>
      </c>
      <c r="K29" s="6">
        <f t="shared" si="52"/>
        <v>8800</v>
      </c>
      <c r="L29" s="7">
        <f t="shared" ref="L29:N29" si="53">F29*1.06</f>
        <v>7.6320000000000006</v>
      </c>
      <c r="M29" s="7">
        <f t="shared" si="53"/>
        <v>7.2080000000000002</v>
      </c>
      <c r="N29" s="7">
        <f t="shared" si="53"/>
        <v>6.7840000000000007</v>
      </c>
    </row>
    <row r="30" spans="2:14" ht="15" customHeight="1">
      <c r="B30" s="1" t="s">
        <v>59</v>
      </c>
      <c r="C30" s="5">
        <v>9300</v>
      </c>
      <c r="D30" s="5">
        <v>8800</v>
      </c>
      <c r="E30" s="5">
        <v>8300</v>
      </c>
      <c r="F30" s="2">
        <v>7.4</v>
      </c>
      <c r="G30" s="2">
        <v>7</v>
      </c>
      <c r="H30" s="2">
        <v>6.6</v>
      </c>
      <c r="I30" s="6">
        <f t="shared" ref="I30:K30" si="54">C30*1.1</f>
        <v>10230</v>
      </c>
      <c r="J30" s="6">
        <f t="shared" si="54"/>
        <v>9680</v>
      </c>
      <c r="K30" s="6">
        <f t="shared" si="54"/>
        <v>9130</v>
      </c>
      <c r="L30" s="7">
        <f t="shared" ref="L30:N30" si="55">F30*1.06</f>
        <v>7.8440000000000012</v>
      </c>
      <c r="M30" s="7">
        <f t="shared" si="55"/>
        <v>7.42</v>
      </c>
      <c r="N30" s="7">
        <f t="shared" si="55"/>
        <v>6.9959999999999996</v>
      </c>
    </row>
    <row r="31" spans="2:14" ht="15" customHeight="1">
      <c r="B31" s="1" t="s">
        <v>61</v>
      </c>
      <c r="C31" s="5">
        <v>12000</v>
      </c>
      <c r="D31" s="5">
        <v>11500</v>
      </c>
      <c r="E31" s="5">
        <v>11000</v>
      </c>
      <c r="F31" s="2">
        <v>9.6</v>
      </c>
      <c r="G31" s="2">
        <v>9.1999999999999993</v>
      </c>
      <c r="H31" s="2">
        <v>8.8000000000000007</v>
      </c>
      <c r="I31" s="6">
        <f t="shared" ref="I31:K31" si="56">C31*1.1</f>
        <v>13200.000000000002</v>
      </c>
      <c r="J31" s="6">
        <f t="shared" si="56"/>
        <v>12650.000000000002</v>
      </c>
      <c r="K31" s="6">
        <f t="shared" si="56"/>
        <v>12100.000000000002</v>
      </c>
      <c r="L31" s="7">
        <f t="shared" ref="L31:N31" si="57">F31*1.06</f>
        <v>10.176</v>
      </c>
      <c r="M31" s="7">
        <f t="shared" si="57"/>
        <v>9.7519999999999989</v>
      </c>
      <c r="N31" s="7">
        <f t="shared" si="57"/>
        <v>9.3280000000000012</v>
      </c>
    </row>
    <row r="32" spans="2:14" ht="15" customHeight="1">
      <c r="B32" s="1" t="s">
        <v>63</v>
      </c>
      <c r="C32" s="5">
        <v>11700</v>
      </c>
      <c r="D32" s="5">
        <v>11200</v>
      </c>
      <c r="E32" s="5">
        <v>10700</v>
      </c>
      <c r="F32" s="2">
        <v>9.4</v>
      </c>
      <c r="G32" s="2">
        <v>9</v>
      </c>
      <c r="H32" s="2">
        <v>8.6</v>
      </c>
      <c r="I32" s="6">
        <f t="shared" ref="I32:K32" si="58">C32*1.1</f>
        <v>12870.000000000002</v>
      </c>
      <c r="J32" s="6">
        <f t="shared" si="58"/>
        <v>12320.000000000002</v>
      </c>
      <c r="K32" s="6">
        <f t="shared" si="58"/>
        <v>11770.000000000002</v>
      </c>
      <c r="L32" s="7">
        <f t="shared" ref="L32:N32" si="59">F32*1.06</f>
        <v>9.9640000000000004</v>
      </c>
      <c r="M32" s="7">
        <f t="shared" si="59"/>
        <v>9.5400000000000009</v>
      </c>
      <c r="N32" s="7">
        <f t="shared" si="59"/>
        <v>9.1159999999999997</v>
      </c>
    </row>
    <row r="33" spans="2:14" ht="15" customHeight="1">
      <c r="B33" s="1" t="s">
        <v>65</v>
      </c>
      <c r="C33" s="5">
        <v>9300</v>
      </c>
      <c r="D33" s="5">
        <v>8800</v>
      </c>
      <c r="E33" s="5">
        <v>8300</v>
      </c>
      <c r="F33" s="2">
        <v>7.4</v>
      </c>
      <c r="G33" s="2">
        <v>7</v>
      </c>
      <c r="H33" s="2">
        <v>6.6</v>
      </c>
      <c r="I33" s="6">
        <f t="shared" ref="I33:K33" si="60">C33*1.1</f>
        <v>10230</v>
      </c>
      <c r="J33" s="6">
        <f t="shared" si="60"/>
        <v>9680</v>
      </c>
      <c r="K33" s="6">
        <f t="shared" si="60"/>
        <v>9130</v>
      </c>
      <c r="L33" s="7">
        <f t="shared" ref="L33:N33" si="61">F33*1.06</f>
        <v>7.8440000000000012</v>
      </c>
      <c r="M33" s="7">
        <f t="shared" si="61"/>
        <v>7.42</v>
      </c>
      <c r="N33" s="7">
        <f t="shared" si="61"/>
        <v>6.9959999999999996</v>
      </c>
    </row>
    <row r="34" spans="2:14" ht="15" customHeight="1">
      <c r="B34" s="1" t="s">
        <v>67</v>
      </c>
      <c r="C34" s="5">
        <v>8500</v>
      </c>
      <c r="D34" s="5">
        <v>8000</v>
      </c>
      <c r="E34" s="5">
        <v>7500</v>
      </c>
      <c r="F34" s="2">
        <v>6.8</v>
      </c>
      <c r="G34" s="2">
        <v>6.4</v>
      </c>
      <c r="H34" s="2">
        <v>6</v>
      </c>
      <c r="I34" s="6">
        <f t="shared" ref="I34:K34" si="62">C34*1.1</f>
        <v>9350</v>
      </c>
      <c r="J34" s="6">
        <f t="shared" si="62"/>
        <v>8800</v>
      </c>
      <c r="K34" s="6">
        <f t="shared" si="62"/>
        <v>8250</v>
      </c>
      <c r="L34" s="7">
        <f t="shared" ref="L34:N34" si="63">F34*1.06</f>
        <v>7.2080000000000002</v>
      </c>
      <c r="M34" s="7">
        <f t="shared" si="63"/>
        <v>6.7840000000000007</v>
      </c>
      <c r="N34" s="7">
        <f t="shared" si="63"/>
        <v>6.36</v>
      </c>
    </row>
    <row r="35" spans="2:14" ht="15" customHeight="1">
      <c r="B35" s="1" t="s">
        <v>69</v>
      </c>
      <c r="C35" s="5">
        <v>19500</v>
      </c>
      <c r="D35" s="5">
        <v>19500</v>
      </c>
      <c r="E35" s="5">
        <v>19500</v>
      </c>
      <c r="F35" s="2">
        <v>15.6</v>
      </c>
      <c r="G35" s="2">
        <v>15.6</v>
      </c>
      <c r="H35" s="2">
        <v>15.6</v>
      </c>
      <c r="I35" s="6">
        <f t="shared" ref="I35:K35" si="64">C35*1.1</f>
        <v>21450</v>
      </c>
      <c r="J35" s="6">
        <f t="shared" si="64"/>
        <v>21450</v>
      </c>
      <c r="K35" s="6">
        <f t="shared" si="64"/>
        <v>21450</v>
      </c>
      <c r="L35" s="7">
        <f t="shared" ref="L35:N35" si="65">F35*1.06</f>
        <v>16.536000000000001</v>
      </c>
      <c r="M35" s="7">
        <f t="shared" si="65"/>
        <v>16.536000000000001</v>
      </c>
      <c r="N35" s="7">
        <f t="shared" si="65"/>
        <v>16.536000000000001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AXIS-Y 공급가리스트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Annecy1</dc:creator>
  <cp:lastModifiedBy>RICH</cp:lastModifiedBy>
  <dcterms:created xsi:type="dcterms:W3CDTF">2020-03-11T03:23:00Z</dcterms:created>
  <dcterms:modified xsi:type="dcterms:W3CDTF">2026-01-29T05:09:15Z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CDB8DC6A1EDC4D7FBF684B32246E0004</vt:lpwstr>
  </property>
</Properties>
</file>