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1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RICH\Desktop\"/>
    </mc:Choice>
  </mc:AlternateContent>
  <xr:revisionPtr revIDLastSave="0" documentId="13_ncr:1_{865F7B60-5C05-469B-93D7-2E8EDFA835E9}" xr6:coauthVersionLast="47" xr6:coauthVersionMax="47" xr10:uidLastSave="{00000000-0000-0000-0000-000000000000}"/>
  <bookViews>
    <workbookView xWindow="28680" yWindow="-120" windowWidth="29040" windowHeight="15720" xr2:uid="{78C417CE-2726-435A-A1B7-39842C39663A}"/>
  </bookViews>
  <sheets>
    <sheet name="Sheet1" sheetId="1" r:id="rId1"/>
  </sheets>
  <definedNames>
    <definedName name="_xlnm.Print_Area" localSheetId="0">Sheet1!$B$1:$J$71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41" i="1" l="1"/>
  <c r="J56" i="1"/>
  <c r="J51" i="1"/>
  <c r="J46" i="1"/>
  <c r="J36" i="1"/>
  <c r="J32" i="1"/>
  <c r="J28" i="1"/>
  <c r="J23" i="1"/>
  <c r="J18" i="1"/>
  <c r="J13" i="1"/>
  <c r="J55" i="1"/>
  <c r="J54" i="1"/>
  <c r="J53" i="1"/>
  <c r="J50" i="1"/>
  <c r="J49" i="1"/>
  <c r="J48" i="1"/>
  <c r="J44" i="1"/>
  <c r="J45" i="1"/>
  <c r="J43" i="1"/>
  <c r="J40" i="1"/>
  <c r="J39" i="1"/>
  <c r="J38" i="1"/>
  <c r="J34" i="1"/>
  <c r="J35" i="1"/>
  <c r="J30" i="1"/>
  <c r="J31" i="1"/>
  <c r="J26" i="1"/>
  <c r="J27" i="1"/>
  <c r="J25" i="1"/>
  <c r="J22" i="1"/>
  <c r="J21" i="1"/>
  <c r="J20" i="1"/>
  <c r="J12" i="1"/>
  <c r="J16" i="1"/>
  <c r="J17" i="1"/>
  <c r="J15" i="1"/>
  <c r="J11" i="1"/>
  <c r="J10" i="1"/>
</calcChain>
</file>

<file path=xl/sharedStrings.xml><?xml version="1.0" encoding="utf-8"?>
<sst xmlns="http://schemas.openxmlformats.org/spreadsheetml/2006/main" count="148" uniqueCount="54">
  <si>
    <t>ELDEEN Microdart project: Roller</t>
    <phoneticPr fontId="2" type="noConversion"/>
  </si>
  <si>
    <t>ELDEEN Microdart project: Roller refill</t>
    <phoneticPr fontId="2" type="noConversion"/>
  </si>
  <si>
    <t>ELDEEN Microdart project: Stamp</t>
    <phoneticPr fontId="2" type="noConversion"/>
  </si>
  <si>
    <t>ELDEEN Microdart project: Stamp refill</t>
    <phoneticPr fontId="2" type="noConversion"/>
  </si>
  <si>
    <t>Stamp</t>
    <phoneticPr fontId="2" type="noConversion"/>
  </si>
  <si>
    <t>Roller</t>
    <phoneticPr fontId="2" type="noConversion"/>
  </si>
  <si>
    <t>ELDEEN Microdart project: Clear patch</t>
    <phoneticPr fontId="2" type="noConversion"/>
  </si>
  <si>
    <t>ELDEEN Microdart project: Dark spot patch</t>
    <phoneticPr fontId="2" type="noConversion"/>
  </si>
  <si>
    <t>ELDEEN Microdart project: EYE patch</t>
    <phoneticPr fontId="2" type="noConversion"/>
  </si>
  <si>
    <t>Patch</t>
    <phoneticPr fontId="2" type="noConversion"/>
  </si>
  <si>
    <t>ELDEEN Serum project: Clear</t>
    <phoneticPr fontId="2" type="noConversion"/>
  </si>
  <si>
    <t>ELDEEN Serum project: Hydration</t>
    <phoneticPr fontId="2" type="noConversion"/>
  </si>
  <si>
    <t>ELDEEN Serum project: Firming</t>
    <phoneticPr fontId="2" type="noConversion"/>
  </si>
  <si>
    <t>Serum</t>
    <phoneticPr fontId="2" type="noConversion"/>
  </si>
  <si>
    <t>4 roller tips</t>
    <phoneticPr fontId="2" type="noConversion"/>
  </si>
  <si>
    <t>4 stamp tips</t>
    <phoneticPr fontId="2" type="noConversion"/>
  </si>
  <si>
    <t>10mm x 6 darts</t>
    <phoneticPr fontId="2" type="noConversion"/>
  </si>
  <si>
    <t>4 pairs</t>
    <phoneticPr fontId="2" type="noConversion"/>
  </si>
  <si>
    <t>6.5ml x 4 bottles</t>
    <phoneticPr fontId="2" type="noConversion"/>
  </si>
  <si>
    <t>DIV</t>
    <phoneticPr fontId="2" type="noConversion"/>
  </si>
  <si>
    <t>PRODUCT</t>
    <phoneticPr fontId="2" type="noConversion"/>
  </si>
  <si>
    <t>SPEC</t>
    <phoneticPr fontId="2" type="noConversion"/>
  </si>
  <si>
    <t>No.</t>
  </si>
  <si>
    <t>pack/
c/t</t>
    <phoneticPr fontId="2" type="noConversion"/>
  </si>
  <si>
    <t>PACK</t>
    <phoneticPr fontId="2" type="noConversion"/>
  </si>
  <si>
    <t>caton</t>
  </si>
  <si>
    <t>caton</t>
    <phoneticPr fontId="2" type="noConversion"/>
  </si>
  <si>
    <t>-</t>
    <phoneticPr fontId="2" type="noConversion"/>
  </si>
  <si>
    <t>4 roller tips 
/1 roller handle</t>
    <phoneticPr fontId="2" type="noConversion"/>
  </si>
  <si>
    <t>4 stamp tips
/ 1 stamp handle</t>
    <phoneticPr fontId="2" type="noConversion"/>
  </si>
  <si>
    <t>7mm x 6 darts 
/ 12mm x 3 darts</t>
    <phoneticPr fontId="2" type="noConversion"/>
  </si>
  <si>
    <t>MOQ</t>
    <phoneticPr fontId="2" type="noConversion"/>
  </si>
  <si>
    <t>sample</t>
    <phoneticPr fontId="2" type="noConversion"/>
  </si>
  <si>
    <t>385*302*222</t>
    <phoneticPr fontId="2" type="noConversion"/>
  </si>
  <si>
    <t>554*474*220</t>
    <phoneticPr fontId="2" type="noConversion"/>
  </si>
  <si>
    <t>400*320*150</t>
    <phoneticPr fontId="2" type="noConversion"/>
  </si>
  <si>
    <t>ocean - 2M</t>
    <phoneticPr fontId="2" type="noConversion"/>
  </si>
  <si>
    <t>air - 1.6M</t>
    <phoneticPr fontId="2" type="noConversion"/>
  </si>
  <si>
    <t>품번</t>
    <phoneticPr fontId="2" type="noConversion"/>
  </si>
  <si>
    <t>품명</t>
    <phoneticPr fontId="2" type="noConversion"/>
  </si>
  <si>
    <t>아웃박스 스펙</t>
    <phoneticPr fontId="2" type="noConversion"/>
  </si>
  <si>
    <t>&lt;패킹정보&gt;</t>
    <phoneticPr fontId="2" type="noConversion"/>
  </si>
  <si>
    <t>카튼
입수량</t>
    <phoneticPr fontId="2" type="noConversion"/>
  </si>
  <si>
    <t>완박스 
무게</t>
    <phoneticPr fontId="2" type="noConversion"/>
  </si>
  <si>
    <t>팔레트 박스 적재 수</t>
    <phoneticPr fontId="2" type="noConversion"/>
  </si>
  <si>
    <t>plt</t>
    <phoneticPr fontId="2" type="noConversion"/>
  </si>
  <si>
    <t>Payment in advance</t>
    <phoneticPr fontId="2" type="noConversion"/>
  </si>
  <si>
    <t>&lt;Packing info&gt;</t>
    <phoneticPr fontId="2" type="noConversion"/>
  </si>
  <si>
    <t>Product num</t>
    <phoneticPr fontId="2" type="noConversion"/>
  </si>
  <si>
    <t>Product</t>
    <phoneticPr fontId="2" type="noConversion"/>
  </si>
  <si>
    <t>pack/
c/t</t>
    <phoneticPr fontId="2" type="noConversion"/>
  </si>
  <si>
    <t>c/t spec</t>
    <phoneticPr fontId="2" type="noConversion"/>
  </si>
  <si>
    <t>wt</t>
    <phoneticPr fontId="2" type="noConversion"/>
  </si>
  <si>
    <t>ct qty/plt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</si>
</sst>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1" formatCode="_-* #,##0_-;\-* #,##0_-;_-* &quot;-&quot;_-;_-@_-"/>
    <numFmt numFmtId="178" formatCode="#,##0;[Red]#,##0"/>
  </numFmts>
  <fonts count="13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9"/>
      <name val="굴림"/>
      <family val="3"/>
      <charset val="129"/>
    </font>
    <font>
      <sz val="14"/>
      <name val="맑은 고딕"/>
      <family val="3"/>
      <charset val="129"/>
      <scheme val="major"/>
    </font>
    <font>
      <sz val="11"/>
      <color theme="1"/>
      <name val="맑은 고딕"/>
      <family val="3"/>
      <charset val="129"/>
      <scheme val="minor"/>
    </font>
    <font>
      <b/>
      <sz val="11"/>
      <color theme="1" tint="4.9989318521683403E-2"/>
      <name val="맑은 고딕"/>
      <family val="3"/>
      <charset val="129"/>
      <scheme val="major"/>
    </font>
    <font>
      <sz val="10"/>
      <name val="맑은 고딕"/>
      <family val="3"/>
      <charset val="129"/>
      <scheme val="major"/>
    </font>
    <font>
      <sz val="11"/>
      <name val="맑은 고딕"/>
      <family val="3"/>
      <charset val="129"/>
      <scheme val="major"/>
    </font>
    <font>
      <sz val="11"/>
      <color theme="1"/>
      <name val="맑은 고딕"/>
      <family val="3"/>
      <charset val="129"/>
      <scheme val="major"/>
    </font>
    <font>
      <b/>
      <sz val="11"/>
      <color theme="1"/>
      <name val="맑은 고딕"/>
      <family val="3"/>
      <charset val="129"/>
      <scheme val="major"/>
    </font>
    <font>
      <sz val="11"/>
      <color rgb="FFFF0000"/>
      <name val="맑은 고딕"/>
      <family val="3"/>
      <charset val="129"/>
      <scheme val="major"/>
    </font>
    <font>
      <sz val="10"/>
      <color theme="1"/>
      <name val="맑은 고딕"/>
      <family val="3"/>
      <charset val="129"/>
      <scheme val="major"/>
    </font>
  </fonts>
  <fills count="6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EEA4A4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</borders>
  <cellStyleXfs count="5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3" fillId="0" borderId="0">
      <alignment vertical="top"/>
      <protection locked="0"/>
    </xf>
    <xf numFmtId="0" fontId="5" fillId="0" borderId="0">
      <alignment vertical="center"/>
    </xf>
    <xf numFmtId="41" fontId="1" fillId="0" borderId="0" applyFont="0" applyFill="0" applyBorder="0" applyAlignment="0" applyProtection="0">
      <alignment vertical="center"/>
    </xf>
  </cellStyleXfs>
  <cellXfs count="68">
    <xf numFmtId="0" fontId="0" fillId="0" borderId="0" xfId="0">
      <alignment vertical="center"/>
    </xf>
    <xf numFmtId="0" fontId="7" fillId="0" borderId="0" xfId="0" applyFont="1" applyAlignment="1">
      <alignment horizontal="center" vertical="center"/>
    </xf>
    <xf numFmtId="178" fontId="0" fillId="0" borderId="0" xfId="0" applyNumberFormat="1">
      <alignment vertical="center"/>
    </xf>
    <xf numFmtId="49" fontId="8" fillId="0" borderId="1" xfId="2" applyNumberFormat="1" applyFont="1" applyBorder="1" applyAlignment="1" applyProtection="1">
      <alignment horizontal="center" vertical="center"/>
    </xf>
    <xf numFmtId="0" fontId="6" fillId="3" borderId="1" xfId="3" applyFont="1" applyFill="1" applyBorder="1">
      <alignment vertical="center"/>
    </xf>
    <xf numFmtId="0" fontId="9" fillId="4" borderId="1" xfId="0" applyFont="1" applyFill="1" applyBorder="1" applyAlignment="1">
      <alignment horizontal="center" vertical="center"/>
    </xf>
    <xf numFmtId="0" fontId="9" fillId="4" borderId="1" xfId="0" applyFont="1" applyFill="1" applyBorder="1" applyAlignment="1">
      <alignment horizontal="center" vertical="center" wrapText="1"/>
    </xf>
    <xf numFmtId="178" fontId="10" fillId="2" borderId="7" xfId="0" applyNumberFormat="1" applyFont="1" applyFill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178" fontId="9" fillId="0" borderId="2" xfId="0" quotePrefix="1" applyNumberFormat="1" applyFont="1" applyBorder="1" applyAlignment="1">
      <alignment horizontal="center" vertical="center"/>
    </xf>
    <xf numFmtId="0" fontId="11" fillId="0" borderId="13" xfId="0" applyFont="1" applyBorder="1" applyAlignment="1">
      <alignment horizontal="center" vertical="center"/>
    </xf>
    <xf numFmtId="0" fontId="9" fillId="0" borderId="12" xfId="0" applyFont="1" applyBorder="1" applyAlignment="1">
      <alignment horizontal="center" vertical="center"/>
    </xf>
    <xf numFmtId="178" fontId="9" fillId="0" borderId="11" xfId="0" applyNumberFormat="1" applyFont="1" applyBorder="1" applyAlignment="1">
      <alignment horizontal="center" vertical="center"/>
    </xf>
    <xf numFmtId="0" fontId="9" fillId="0" borderId="10" xfId="0" applyFont="1" applyBorder="1" applyAlignment="1">
      <alignment horizontal="center" vertical="center"/>
    </xf>
    <xf numFmtId="178" fontId="9" fillId="0" borderId="8" xfId="0" applyNumberFormat="1" applyFont="1" applyBorder="1" applyAlignment="1">
      <alignment horizontal="center" vertical="center"/>
    </xf>
    <xf numFmtId="14" fontId="8" fillId="0" borderId="0" xfId="0" applyNumberFormat="1" applyFont="1" applyAlignment="1">
      <alignment horizontal="left" vertical="center"/>
    </xf>
    <xf numFmtId="14" fontId="8" fillId="0" borderId="9" xfId="0" applyNumberFormat="1" applyFont="1" applyBorder="1" applyAlignment="1">
      <alignment horizontal="left" vertical="center"/>
    </xf>
    <xf numFmtId="41" fontId="7" fillId="0" borderId="0" xfId="1" applyFont="1" applyFill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8" fillId="0" borderId="9" xfId="0" applyFont="1" applyBorder="1">
      <alignment vertical="center"/>
    </xf>
    <xf numFmtId="0" fontId="8" fillId="0" borderId="0" xfId="0" applyFont="1">
      <alignment vertical="center"/>
    </xf>
    <xf numFmtId="0" fontId="4" fillId="0" borderId="0" xfId="0" applyFont="1" applyAlignment="1">
      <alignment horizontal="right" vertical="center"/>
    </xf>
    <xf numFmtId="0" fontId="9" fillId="0" borderId="14" xfId="0" applyFont="1" applyBorder="1" applyAlignment="1">
      <alignment horizontal="center" vertical="center"/>
    </xf>
    <xf numFmtId="178" fontId="9" fillId="0" borderId="3" xfId="0" applyNumberFormat="1" applyFont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49" fontId="8" fillId="0" borderId="0" xfId="2" applyNumberFormat="1" applyFont="1" applyAlignment="1" applyProtection="1">
      <alignment horizontal="center" vertical="center"/>
    </xf>
    <xf numFmtId="0" fontId="12" fillId="4" borderId="1" xfId="0" applyFont="1" applyFill="1" applyBorder="1" applyAlignment="1">
      <alignment horizontal="center" vertical="center"/>
    </xf>
    <xf numFmtId="0" fontId="9" fillId="0" borderId="15" xfId="0" applyFont="1" applyBorder="1" applyAlignment="1">
      <alignment horizontal="center" vertical="center"/>
    </xf>
    <xf numFmtId="0" fontId="11" fillId="0" borderId="15" xfId="0" applyFont="1" applyBorder="1" applyAlignment="1">
      <alignment horizontal="center" vertical="center"/>
    </xf>
    <xf numFmtId="178" fontId="9" fillId="0" borderId="15" xfId="0" applyNumberFormat="1" applyFont="1" applyBorder="1" applyAlignment="1">
      <alignment horizontal="center" vertical="center"/>
    </xf>
    <xf numFmtId="0" fontId="11" fillId="0" borderId="16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9" fillId="0" borderId="5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3" xfId="0" applyFont="1" applyBorder="1" applyAlignment="1">
      <alignment horizontal="center" vertical="center"/>
    </xf>
    <xf numFmtId="0" fontId="9" fillId="0" borderId="8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49" fontId="8" fillId="0" borderId="1" xfId="2" applyNumberFormat="1" applyFont="1" applyBorder="1" applyAlignment="1" applyProtection="1">
      <alignment horizontal="center" vertical="center" wrapText="1"/>
    </xf>
    <xf numFmtId="49" fontId="8" fillId="0" borderId="2" xfId="2" applyNumberFormat="1" applyFont="1" applyBorder="1" applyAlignment="1" applyProtection="1">
      <alignment horizontal="center" vertical="center"/>
    </xf>
    <xf numFmtId="49" fontId="8" fillId="0" borderId="3" xfId="2" applyNumberFormat="1" applyFont="1" applyBorder="1" applyAlignment="1" applyProtection="1">
      <alignment horizontal="center" vertical="center"/>
    </xf>
    <xf numFmtId="49" fontId="8" fillId="0" borderId="8" xfId="2" applyNumberFormat="1" applyFont="1" applyBorder="1" applyAlignment="1" applyProtection="1">
      <alignment horizontal="center" vertical="center"/>
    </xf>
    <xf numFmtId="49" fontId="8" fillId="0" borderId="2" xfId="2" applyNumberFormat="1" applyFont="1" applyBorder="1" applyAlignment="1" applyProtection="1">
      <alignment horizontal="center" vertical="center" wrapText="1"/>
    </xf>
    <xf numFmtId="49" fontId="8" fillId="0" borderId="3" xfId="2" applyNumberFormat="1" applyFont="1" applyBorder="1" applyAlignment="1" applyProtection="1">
      <alignment horizontal="center" vertical="center" wrapText="1"/>
    </xf>
    <xf numFmtId="49" fontId="8" fillId="0" borderId="8" xfId="2" applyNumberFormat="1" applyFont="1" applyBorder="1" applyAlignment="1" applyProtection="1">
      <alignment horizontal="center" vertical="center" wrapText="1"/>
    </xf>
    <xf numFmtId="0" fontId="8" fillId="0" borderId="0" xfId="0" applyFont="1" applyAlignment="1">
      <alignment horizontal="right" vertical="center"/>
    </xf>
    <xf numFmtId="0" fontId="8" fillId="0" borderId="9" xfId="0" applyFont="1" applyBorder="1" applyAlignment="1">
      <alignment horizontal="right" vertical="center"/>
    </xf>
    <xf numFmtId="0" fontId="10" fillId="2" borderId="1" xfId="0" applyFont="1" applyFill="1" applyBorder="1" applyAlignment="1">
      <alignment horizontal="center" vertical="center"/>
    </xf>
    <xf numFmtId="0" fontId="9" fillId="4" borderId="6" xfId="0" applyFont="1" applyFill="1" applyBorder="1" applyAlignment="1">
      <alignment horizontal="center" vertical="center"/>
    </xf>
    <xf numFmtId="0" fontId="9" fillId="4" borderId="7" xfId="0" applyFont="1" applyFill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0" fontId="8" fillId="0" borderId="8" xfId="0" applyFont="1" applyBorder="1" applyAlignment="1">
      <alignment horizontal="center" vertical="center"/>
    </xf>
    <xf numFmtId="0" fontId="4" fillId="0" borderId="0" xfId="0" applyFont="1" applyAlignment="1">
      <alignment horizontal="right" vertical="center"/>
    </xf>
    <xf numFmtId="0" fontId="4" fillId="0" borderId="9" xfId="0" applyFont="1" applyBorder="1" applyAlignment="1">
      <alignment horizontal="right" vertical="center"/>
    </xf>
    <xf numFmtId="0" fontId="9" fillId="4" borderId="1" xfId="0" applyFont="1" applyFill="1" applyBorder="1" applyAlignment="1">
      <alignment horizontal="center" vertical="center"/>
    </xf>
    <xf numFmtId="0" fontId="9" fillId="4" borderId="2" xfId="0" applyFont="1" applyFill="1" applyBorder="1" applyAlignment="1">
      <alignment horizontal="center" vertical="center"/>
    </xf>
    <xf numFmtId="0" fontId="9" fillId="4" borderId="8" xfId="0" applyFont="1" applyFill="1" applyBorder="1" applyAlignment="1">
      <alignment horizontal="center" vertical="center"/>
    </xf>
    <xf numFmtId="0" fontId="9" fillId="4" borderId="2" xfId="0" applyFont="1" applyFill="1" applyBorder="1" applyAlignment="1">
      <alignment horizontal="center" vertical="center" wrapText="1"/>
    </xf>
    <xf numFmtId="0" fontId="10" fillId="5" borderId="1" xfId="0" applyFont="1" applyFill="1" applyBorder="1" applyAlignment="1">
      <alignment horizontal="center" vertical="center"/>
    </xf>
    <xf numFmtId="0" fontId="12" fillId="4" borderId="1" xfId="0" applyFont="1" applyFill="1" applyBorder="1" applyAlignment="1">
      <alignment horizontal="center" vertical="center"/>
    </xf>
    <xf numFmtId="0" fontId="12" fillId="4" borderId="2" xfId="0" applyFont="1" applyFill="1" applyBorder="1" applyAlignment="1">
      <alignment horizontal="center" vertical="center"/>
    </xf>
    <xf numFmtId="0" fontId="12" fillId="4" borderId="8" xfId="0" applyFont="1" applyFill="1" applyBorder="1" applyAlignment="1">
      <alignment horizontal="center" vertical="center"/>
    </xf>
    <xf numFmtId="0" fontId="12" fillId="4" borderId="2" xfId="0" applyFont="1" applyFill="1" applyBorder="1" applyAlignment="1">
      <alignment horizontal="center" vertical="center" wrapText="1"/>
    </xf>
    <xf numFmtId="0" fontId="12" fillId="4" borderId="1" xfId="0" applyFont="1" applyFill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9" fillId="0" borderId="8" xfId="0" applyFont="1" applyBorder="1" applyAlignment="1">
      <alignment horizontal="center" vertical="center" wrapText="1"/>
    </xf>
    <xf numFmtId="49" fontId="8" fillId="0" borderId="1" xfId="2" applyNumberFormat="1" applyFont="1" applyBorder="1" applyAlignment="1" applyProtection="1">
      <alignment horizontal="center" vertical="center"/>
    </xf>
  </cellXfs>
  <cellStyles count="5">
    <cellStyle name="Normal" xfId="2" xr:uid="{F2DB10FF-D7D6-473C-9F81-7AB7C9928EAB}"/>
    <cellStyle name="쉼표 [0]" xfId="1" builtinId="6"/>
    <cellStyle name="쉼표 [0] 2" xfId="4" xr:uid="{3EBCDBE5-3285-4521-9A0E-1AA85EF431F1}"/>
    <cellStyle name="표준" xfId="0" builtinId="0"/>
    <cellStyle name="표준 2 2 2" xfId="3" xr:uid="{10FDBB14-2E62-4E5F-803C-5DFD8E059FC7}"/>
  </cellStyles>
  <dxfs count="0"/>
  <tableStyles count="0" defaultTableStyle="TableStyleMedium2" defaultPivotStyle="PivotStyleLight16"/>
  <colors>
    <mruColors>
      <color rgb="FFFEF5F0"/>
      <color rgb="FFEEA4A4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png"/><Relationship Id="rId3" Type="http://schemas.openxmlformats.org/officeDocument/2006/relationships/image" Target="../media/image3.png"/><Relationship Id="rId7" Type="http://schemas.openxmlformats.org/officeDocument/2006/relationships/image" Target="../media/image7.png"/><Relationship Id="rId12" Type="http://schemas.openxmlformats.org/officeDocument/2006/relationships/image" Target="../media/image12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11" Type="http://schemas.openxmlformats.org/officeDocument/2006/relationships/image" Target="../media/image11.png"/><Relationship Id="rId5" Type="http://schemas.openxmlformats.org/officeDocument/2006/relationships/image" Target="../media/image5.png"/><Relationship Id="rId10" Type="http://schemas.openxmlformats.org/officeDocument/2006/relationships/image" Target="../media/image10.png"/><Relationship Id="rId4" Type="http://schemas.openxmlformats.org/officeDocument/2006/relationships/image" Target="../media/image4.png"/><Relationship Id="rId9" Type="http://schemas.openxmlformats.org/officeDocument/2006/relationships/image" Target="../media/image9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133349</xdr:colOff>
      <xdr:row>8</xdr:row>
      <xdr:rowOff>47625</xdr:rowOff>
    </xdr:from>
    <xdr:to>
      <xdr:col>3</xdr:col>
      <xdr:colOff>891642</xdr:colOff>
      <xdr:row>12</xdr:row>
      <xdr:rowOff>200025</xdr:rowOff>
    </xdr:to>
    <xdr:pic>
      <xdr:nvPicPr>
        <xdr:cNvPr id="2" name="그림 1">
          <a:extLst>
            <a:ext uri="{FF2B5EF4-FFF2-40B4-BE49-F238E27FC236}">
              <a16:creationId xmlns:a16="http://schemas.microsoft.com/office/drawing/2014/main" id="{2B22BB16-5E16-468D-9A2A-F8C91E03646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266949" y="2495550"/>
          <a:ext cx="758293" cy="1143000"/>
        </a:xfrm>
        <a:prstGeom prst="rect">
          <a:avLst/>
        </a:prstGeom>
      </xdr:spPr>
    </xdr:pic>
    <xdr:clientData/>
  </xdr:twoCellAnchor>
  <xdr:twoCellAnchor editAs="oneCell">
    <xdr:from>
      <xdr:col>3</xdr:col>
      <xdr:colOff>229960</xdr:colOff>
      <xdr:row>13</xdr:row>
      <xdr:rowOff>58510</xdr:rowOff>
    </xdr:from>
    <xdr:to>
      <xdr:col>3</xdr:col>
      <xdr:colOff>800099</xdr:colOff>
      <xdr:row>17</xdr:row>
      <xdr:rowOff>209550</xdr:rowOff>
    </xdr:to>
    <xdr:pic>
      <xdr:nvPicPr>
        <xdr:cNvPr id="3" name="그림 2">
          <a:extLst>
            <a:ext uri="{FF2B5EF4-FFF2-40B4-BE49-F238E27FC236}">
              <a16:creationId xmlns:a16="http://schemas.microsoft.com/office/drawing/2014/main" id="{13F0E5F3-F510-46CA-984A-C43C899C4DB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2363560" y="3744685"/>
          <a:ext cx="570139" cy="1141640"/>
        </a:xfrm>
        <a:prstGeom prst="rect">
          <a:avLst/>
        </a:prstGeom>
      </xdr:spPr>
    </xdr:pic>
    <xdr:clientData/>
  </xdr:twoCellAnchor>
  <xdr:twoCellAnchor editAs="oneCell">
    <xdr:from>
      <xdr:col>3</xdr:col>
      <xdr:colOff>38100</xdr:colOff>
      <xdr:row>18</xdr:row>
      <xdr:rowOff>180975</xdr:rowOff>
    </xdr:from>
    <xdr:to>
      <xdr:col>3</xdr:col>
      <xdr:colOff>1000126</xdr:colOff>
      <xdr:row>22</xdr:row>
      <xdr:rowOff>40996</xdr:rowOff>
    </xdr:to>
    <xdr:pic>
      <xdr:nvPicPr>
        <xdr:cNvPr id="4" name="그림 3">
          <a:extLst>
            <a:ext uri="{FF2B5EF4-FFF2-40B4-BE49-F238E27FC236}">
              <a16:creationId xmlns:a16="http://schemas.microsoft.com/office/drawing/2014/main" id="{4DF591F2-3EE1-84E9-7CB1-A0573F1463B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2171700" y="5105400"/>
          <a:ext cx="962026" cy="850621"/>
        </a:xfrm>
        <a:prstGeom prst="rect">
          <a:avLst/>
        </a:prstGeom>
      </xdr:spPr>
    </xdr:pic>
    <xdr:clientData/>
  </xdr:twoCellAnchor>
  <xdr:twoCellAnchor editAs="oneCell">
    <xdr:from>
      <xdr:col>3</xdr:col>
      <xdr:colOff>99733</xdr:colOff>
      <xdr:row>23</xdr:row>
      <xdr:rowOff>151839</xdr:rowOff>
    </xdr:from>
    <xdr:to>
      <xdr:col>3</xdr:col>
      <xdr:colOff>923917</xdr:colOff>
      <xdr:row>27</xdr:row>
      <xdr:rowOff>67235</xdr:rowOff>
    </xdr:to>
    <xdr:pic>
      <xdr:nvPicPr>
        <xdr:cNvPr id="5" name="그림 4">
          <a:extLst>
            <a:ext uri="{FF2B5EF4-FFF2-40B4-BE49-F238E27FC236}">
              <a16:creationId xmlns:a16="http://schemas.microsoft.com/office/drawing/2014/main" id="{AE3636B7-5BB3-C3CF-5911-A8BF4B6FC41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2228851" y="7278780"/>
          <a:ext cx="824184" cy="901514"/>
        </a:xfrm>
        <a:prstGeom prst="rect">
          <a:avLst/>
        </a:prstGeom>
      </xdr:spPr>
    </xdr:pic>
    <xdr:clientData/>
  </xdr:twoCellAnchor>
  <xdr:twoCellAnchor editAs="oneCell">
    <xdr:from>
      <xdr:col>3</xdr:col>
      <xdr:colOff>148478</xdr:colOff>
      <xdr:row>32</xdr:row>
      <xdr:rowOff>6163</xdr:rowOff>
    </xdr:from>
    <xdr:to>
      <xdr:col>3</xdr:col>
      <xdr:colOff>923504</xdr:colOff>
      <xdr:row>36</xdr:row>
      <xdr:rowOff>224118</xdr:rowOff>
    </xdr:to>
    <xdr:pic>
      <xdr:nvPicPr>
        <xdr:cNvPr id="6" name="그림 5">
          <a:extLst>
            <a:ext uri="{FF2B5EF4-FFF2-40B4-BE49-F238E27FC236}">
              <a16:creationId xmlns:a16="http://schemas.microsoft.com/office/drawing/2014/main" id="{360E0FDA-5F97-317A-DCD9-8401715C60A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2277596" y="9598398"/>
          <a:ext cx="775026" cy="1204073"/>
        </a:xfrm>
        <a:prstGeom prst="rect">
          <a:avLst/>
        </a:prstGeom>
      </xdr:spPr>
    </xdr:pic>
    <xdr:clientData/>
  </xdr:twoCellAnchor>
  <xdr:twoCellAnchor editAs="oneCell">
    <xdr:from>
      <xdr:col>3</xdr:col>
      <xdr:colOff>153521</xdr:colOff>
      <xdr:row>28</xdr:row>
      <xdr:rowOff>41463</xdr:rowOff>
    </xdr:from>
    <xdr:to>
      <xdr:col>3</xdr:col>
      <xdr:colOff>902462</xdr:colOff>
      <xdr:row>32</xdr:row>
      <xdr:rowOff>212913</xdr:rowOff>
    </xdr:to>
    <xdr:pic>
      <xdr:nvPicPr>
        <xdr:cNvPr id="7" name="그림 6">
          <a:extLst>
            <a:ext uri="{FF2B5EF4-FFF2-40B4-BE49-F238E27FC236}">
              <a16:creationId xmlns:a16="http://schemas.microsoft.com/office/drawing/2014/main" id="{CF420E56-44E7-35E6-FA88-D0A571BFB7E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2282639" y="8401051"/>
          <a:ext cx="748941" cy="1157568"/>
        </a:xfrm>
        <a:prstGeom prst="rect">
          <a:avLst/>
        </a:prstGeom>
      </xdr:spPr>
    </xdr:pic>
    <xdr:clientData/>
  </xdr:twoCellAnchor>
  <xdr:twoCellAnchor editAs="oneCell">
    <xdr:from>
      <xdr:col>3</xdr:col>
      <xdr:colOff>77319</xdr:colOff>
      <xdr:row>36</xdr:row>
      <xdr:rowOff>39781</xdr:rowOff>
    </xdr:from>
    <xdr:to>
      <xdr:col>3</xdr:col>
      <xdr:colOff>963704</xdr:colOff>
      <xdr:row>40</xdr:row>
      <xdr:rowOff>192675</xdr:rowOff>
    </xdr:to>
    <xdr:pic>
      <xdr:nvPicPr>
        <xdr:cNvPr id="8" name="그림 7">
          <a:extLst>
            <a:ext uri="{FF2B5EF4-FFF2-40B4-BE49-F238E27FC236}">
              <a16:creationId xmlns:a16="http://schemas.microsoft.com/office/drawing/2014/main" id="{D2A2AE55-10BF-FD0B-B3C3-736E2623393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>
          <a:off x="2206437" y="10864663"/>
          <a:ext cx="886385" cy="1139011"/>
        </a:xfrm>
        <a:prstGeom prst="rect">
          <a:avLst/>
        </a:prstGeom>
      </xdr:spPr>
    </xdr:pic>
    <xdr:clientData/>
  </xdr:twoCellAnchor>
  <xdr:twoCellAnchor editAs="oneCell">
    <xdr:from>
      <xdr:col>3</xdr:col>
      <xdr:colOff>41462</xdr:colOff>
      <xdr:row>52</xdr:row>
      <xdr:rowOff>20171</xdr:rowOff>
    </xdr:from>
    <xdr:to>
      <xdr:col>3</xdr:col>
      <xdr:colOff>1017959</xdr:colOff>
      <xdr:row>55</xdr:row>
      <xdr:rowOff>48746</xdr:rowOff>
    </xdr:to>
    <xdr:pic>
      <xdr:nvPicPr>
        <xdr:cNvPr id="9" name="그림 8">
          <a:extLst>
            <a:ext uri="{FF2B5EF4-FFF2-40B4-BE49-F238E27FC236}">
              <a16:creationId xmlns:a16="http://schemas.microsoft.com/office/drawing/2014/main" id="{928878DD-7099-8DD2-65FC-100E457A8FE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/>
        <a:stretch>
          <a:fillRect/>
        </a:stretch>
      </xdr:blipFill>
      <xdr:spPr>
        <a:xfrm>
          <a:off x="2170580" y="14789524"/>
          <a:ext cx="976497" cy="768163"/>
        </a:xfrm>
        <a:prstGeom prst="rect">
          <a:avLst/>
        </a:prstGeom>
      </xdr:spPr>
    </xdr:pic>
    <xdr:clientData/>
  </xdr:twoCellAnchor>
  <xdr:twoCellAnchor editAs="oneCell">
    <xdr:from>
      <xdr:col>3</xdr:col>
      <xdr:colOff>38099</xdr:colOff>
      <xdr:row>42</xdr:row>
      <xdr:rowOff>15127</xdr:rowOff>
    </xdr:from>
    <xdr:to>
      <xdr:col>3</xdr:col>
      <xdr:colOff>1014124</xdr:colOff>
      <xdr:row>45</xdr:row>
      <xdr:rowOff>43703</xdr:rowOff>
    </xdr:to>
    <xdr:pic>
      <xdr:nvPicPr>
        <xdr:cNvPr id="10" name="그림 9">
          <a:extLst>
            <a:ext uri="{FF2B5EF4-FFF2-40B4-BE49-F238E27FC236}">
              <a16:creationId xmlns:a16="http://schemas.microsoft.com/office/drawing/2014/main" id="{30D0ED3A-4592-F9E9-FF04-1C90D9BF968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/>
        <a:stretch>
          <a:fillRect/>
        </a:stretch>
      </xdr:blipFill>
      <xdr:spPr>
        <a:xfrm>
          <a:off x="2167217" y="12319186"/>
          <a:ext cx="976025" cy="768164"/>
        </a:xfrm>
        <a:prstGeom prst="rect">
          <a:avLst/>
        </a:prstGeom>
      </xdr:spPr>
    </xdr:pic>
    <xdr:clientData/>
  </xdr:twoCellAnchor>
  <xdr:twoCellAnchor editAs="oneCell">
    <xdr:from>
      <xdr:col>3</xdr:col>
      <xdr:colOff>17368</xdr:colOff>
      <xdr:row>46</xdr:row>
      <xdr:rowOff>181536</xdr:rowOff>
    </xdr:from>
    <xdr:to>
      <xdr:col>3</xdr:col>
      <xdr:colOff>1004417</xdr:colOff>
      <xdr:row>49</xdr:row>
      <xdr:rowOff>229162</xdr:rowOff>
    </xdr:to>
    <xdr:pic>
      <xdr:nvPicPr>
        <xdr:cNvPr id="11" name="그림 10">
          <a:extLst>
            <a:ext uri="{FF2B5EF4-FFF2-40B4-BE49-F238E27FC236}">
              <a16:creationId xmlns:a16="http://schemas.microsoft.com/office/drawing/2014/main" id="{0F28B997-F3D4-F414-CC08-EB9ACBB4841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/>
        <a:stretch>
          <a:fillRect/>
        </a:stretch>
      </xdr:blipFill>
      <xdr:spPr>
        <a:xfrm>
          <a:off x="2146486" y="13471712"/>
          <a:ext cx="987049" cy="787214"/>
        </a:xfrm>
        <a:prstGeom prst="rect">
          <a:avLst/>
        </a:prstGeom>
      </xdr:spPr>
    </xdr:pic>
    <xdr:clientData/>
  </xdr:twoCellAnchor>
  <xdr:twoCellAnchor editAs="oneCell">
    <xdr:from>
      <xdr:col>1</xdr:col>
      <xdr:colOff>257176</xdr:colOff>
      <xdr:row>4</xdr:row>
      <xdr:rowOff>114300</xdr:rowOff>
    </xdr:from>
    <xdr:to>
      <xdr:col>4</xdr:col>
      <xdr:colOff>533401</xdr:colOff>
      <xdr:row>4</xdr:row>
      <xdr:rowOff>790661</xdr:rowOff>
    </xdr:to>
    <xdr:pic>
      <xdr:nvPicPr>
        <xdr:cNvPr id="12" name="그림 11">
          <a:extLst>
            <a:ext uri="{FF2B5EF4-FFF2-40B4-BE49-F238E27FC236}">
              <a16:creationId xmlns:a16="http://schemas.microsoft.com/office/drawing/2014/main" id="{110A5705-E201-8D4E-F5F6-201BF5BCB88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"/>
        <a:stretch>
          <a:fillRect/>
        </a:stretch>
      </xdr:blipFill>
      <xdr:spPr>
        <a:xfrm>
          <a:off x="942976" y="895350"/>
          <a:ext cx="2762250" cy="676361"/>
        </a:xfrm>
        <a:prstGeom prst="rect">
          <a:avLst/>
        </a:prstGeom>
      </xdr:spPr>
    </xdr:pic>
    <xdr:clientData/>
  </xdr:twoCellAnchor>
  <xdr:twoCellAnchor editAs="oneCell">
    <xdr:from>
      <xdr:col>10</xdr:col>
      <xdr:colOff>0</xdr:colOff>
      <xdr:row>1</xdr:row>
      <xdr:rowOff>76200</xdr:rowOff>
    </xdr:from>
    <xdr:to>
      <xdr:col>12</xdr:col>
      <xdr:colOff>127186</xdr:colOff>
      <xdr:row>2</xdr:row>
      <xdr:rowOff>168498</xdr:rowOff>
    </xdr:to>
    <xdr:pic>
      <xdr:nvPicPr>
        <xdr:cNvPr id="13" name="그림 12">
          <a:extLst>
            <a:ext uri="{FF2B5EF4-FFF2-40B4-BE49-F238E27FC236}">
              <a16:creationId xmlns:a16="http://schemas.microsoft.com/office/drawing/2014/main" id="{BE65D9A3-AB74-4805-97E8-136BD4DB71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39475" y="171450"/>
          <a:ext cx="1590675" cy="37804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F1B892A-93C8-45B7-A473-9C43B0C85579}">
  <sheetPr>
    <pageSetUpPr fitToPage="1"/>
  </sheetPr>
  <dimension ref="A1:U70"/>
  <sheetViews>
    <sheetView tabSelected="1" zoomScale="85" zoomScaleNormal="85" zoomScaleSheetLayoutView="85" workbookViewId="0">
      <pane ySplit="8" topLeftCell="A21" activePane="bottomLeft" state="frozen"/>
      <selection pane="bottomLeft" activeCell="D1" sqref="D1"/>
    </sheetView>
  </sheetViews>
  <sheetFormatPr defaultRowHeight="16.5" x14ac:dyDescent="0.3"/>
  <cols>
    <col min="2" max="2" width="5.75" customWidth="1"/>
    <col min="3" max="3" width="13.25" customWidth="1"/>
    <col min="4" max="4" width="13.625" customWidth="1"/>
    <col min="5" max="5" width="43.25" customWidth="1"/>
    <col min="6" max="6" width="20.125" customWidth="1"/>
    <col min="7" max="7" width="13.375" customWidth="1"/>
    <col min="8" max="8" width="7.625" customWidth="1"/>
    <col min="9" max="9" width="9.75" customWidth="1"/>
    <col min="10" max="10" width="10.375" style="2" customWidth="1"/>
    <col min="12" max="12" width="10.25" customWidth="1"/>
    <col min="13" max="13" width="39.125" customWidth="1"/>
    <col min="16" max="16" width="15.5" customWidth="1"/>
    <col min="17" max="17" width="11.5" customWidth="1"/>
    <col min="18" max="18" width="11" customWidth="1"/>
  </cols>
  <sheetData>
    <row r="1" spans="1:21" ht="60" customHeight="1" x14ac:dyDescent="0.3"/>
    <row r="2" spans="1:21" s="1" customFormat="1" ht="22.5" customHeight="1" x14ac:dyDescent="0.3">
      <c r="A2" s="20"/>
      <c r="B2" s="20"/>
      <c r="C2" s="20"/>
      <c r="D2" s="20"/>
      <c r="E2" s="20"/>
      <c r="F2" s="17"/>
      <c r="G2" s="17"/>
      <c r="H2" s="17"/>
      <c r="I2" s="17"/>
      <c r="J2" s="17"/>
      <c r="K2" s="18"/>
      <c r="L2" s="17"/>
      <c r="M2" s="17"/>
      <c r="N2" s="17"/>
      <c r="O2" s="17"/>
      <c r="P2" s="17"/>
      <c r="Q2" s="17"/>
      <c r="R2" s="17"/>
      <c r="S2" s="17"/>
      <c r="T2" s="52"/>
      <c r="U2" s="52"/>
    </row>
    <row r="3" spans="1:21" s="1" customFormat="1" ht="22.5" customHeight="1" x14ac:dyDescent="0.3">
      <c r="A3" s="19"/>
      <c r="B3" s="19"/>
      <c r="C3" s="19"/>
      <c r="D3" s="19"/>
      <c r="E3" s="19"/>
      <c r="F3" s="17"/>
      <c r="G3" s="17"/>
      <c r="H3" s="17"/>
      <c r="I3" s="17"/>
      <c r="J3" s="17"/>
      <c r="K3" s="18"/>
      <c r="L3" s="17"/>
      <c r="M3" s="17"/>
      <c r="N3" s="17"/>
      <c r="O3" s="17"/>
      <c r="P3" s="17"/>
      <c r="Q3" s="17"/>
      <c r="R3" s="17"/>
      <c r="S3" s="17"/>
      <c r="T3" s="53"/>
      <c r="U3" s="53"/>
    </row>
    <row r="4" spans="1:21" s="1" customFormat="1" ht="22.5" customHeight="1" x14ac:dyDescent="0.3">
      <c r="A4" s="20"/>
      <c r="B4" s="20"/>
      <c r="C4" s="20"/>
      <c r="D4" s="20"/>
      <c r="E4" s="20"/>
      <c r="F4" s="17"/>
      <c r="G4" s="17"/>
      <c r="H4" s="17"/>
      <c r="I4" s="17"/>
      <c r="J4" s="17"/>
      <c r="K4" s="18"/>
      <c r="L4" s="17"/>
      <c r="M4" s="17"/>
      <c r="N4" s="17"/>
      <c r="O4" s="17"/>
      <c r="P4" s="17"/>
      <c r="Q4" s="17"/>
      <c r="R4" s="17"/>
      <c r="S4" s="17"/>
      <c r="T4" s="21"/>
      <c r="U4" s="21"/>
    </row>
    <row r="5" spans="1:21" ht="67.5" customHeight="1" x14ac:dyDescent="0.3"/>
    <row r="6" spans="1:21" x14ac:dyDescent="0.3">
      <c r="B6" s="44"/>
      <c r="C6" s="44"/>
      <c r="D6" s="15">
        <v>45260</v>
      </c>
    </row>
    <row r="7" spans="1:21" x14ac:dyDescent="0.3">
      <c r="B7" s="45"/>
      <c r="C7" s="45"/>
      <c r="D7" s="16" t="s">
        <v>46</v>
      </c>
    </row>
    <row r="8" spans="1:21" ht="39.75" customHeight="1" x14ac:dyDescent="0.3">
      <c r="B8" s="4" t="s">
        <v>22</v>
      </c>
      <c r="C8" s="5" t="s">
        <v>19</v>
      </c>
      <c r="D8" s="47" t="s">
        <v>20</v>
      </c>
      <c r="E8" s="48"/>
      <c r="F8" s="5" t="s">
        <v>21</v>
      </c>
      <c r="G8" s="6" t="s">
        <v>23</v>
      </c>
      <c r="H8" s="46" t="s">
        <v>24</v>
      </c>
      <c r="I8" s="46"/>
      <c r="J8" s="7" t="s">
        <v>31</v>
      </c>
      <c r="L8" s="58" t="s">
        <v>41</v>
      </c>
      <c r="M8" s="58"/>
      <c r="N8" s="58"/>
      <c r="O8" s="58"/>
      <c r="P8" s="58"/>
      <c r="Q8" s="58"/>
      <c r="R8" s="58"/>
    </row>
    <row r="9" spans="1:21" ht="19.5" customHeight="1" x14ac:dyDescent="0.3">
      <c r="B9" s="49">
        <v>1</v>
      </c>
      <c r="C9" s="33" t="s">
        <v>5</v>
      </c>
      <c r="D9" s="64"/>
      <c r="E9" s="38" t="s">
        <v>0</v>
      </c>
      <c r="F9" s="41" t="s">
        <v>28</v>
      </c>
      <c r="G9" s="33">
        <v>16</v>
      </c>
      <c r="H9" s="31" t="s">
        <v>32</v>
      </c>
      <c r="I9" s="32"/>
      <c r="J9" s="9" t="s">
        <v>27</v>
      </c>
      <c r="L9" s="54" t="s">
        <v>38</v>
      </c>
      <c r="M9" s="55" t="s">
        <v>39</v>
      </c>
      <c r="N9" s="57" t="s">
        <v>42</v>
      </c>
      <c r="O9" s="57" t="s">
        <v>43</v>
      </c>
      <c r="P9" s="55" t="s">
        <v>40</v>
      </c>
      <c r="Q9" s="54" t="s">
        <v>44</v>
      </c>
      <c r="R9" s="54"/>
    </row>
    <row r="10" spans="1:21" ht="19.5" customHeight="1" x14ac:dyDescent="0.3">
      <c r="B10" s="50"/>
      <c r="C10" s="34"/>
      <c r="D10" s="65"/>
      <c r="E10" s="39"/>
      <c r="F10" s="42"/>
      <c r="G10" s="34"/>
      <c r="H10" s="10">
        <v>1</v>
      </c>
      <c r="I10" s="11" t="s">
        <v>25</v>
      </c>
      <c r="J10" s="12">
        <f>H10*$G$9</f>
        <v>16</v>
      </c>
      <c r="L10" s="54"/>
      <c r="M10" s="56"/>
      <c r="N10" s="56"/>
      <c r="O10" s="56"/>
      <c r="P10" s="56"/>
      <c r="Q10" s="5" t="s">
        <v>36</v>
      </c>
      <c r="R10" s="5" t="s">
        <v>37</v>
      </c>
    </row>
    <row r="11" spans="1:21" ht="19.5" customHeight="1" x14ac:dyDescent="0.3">
      <c r="B11" s="50"/>
      <c r="C11" s="34"/>
      <c r="D11" s="65"/>
      <c r="E11" s="39"/>
      <c r="F11" s="42"/>
      <c r="G11" s="34"/>
      <c r="H11" s="10">
        <v>3</v>
      </c>
      <c r="I11" s="11" t="s">
        <v>26</v>
      </c>
      <c r="J11" s="12">
        <f>H11*$G$9</f>
        <v>48</v>
      </c>
      <c r="L11" s="8">
        <v>5130004</v>
      </c>
      <c r="M11" s="3" t="s">
        <v>0</v>
      </c>
      <c r="N11" s="8">
        <v>16</v>
      </c>
      <c r="O11" s="8">
        <v>3.93</v>
      </c>
      <c r="P11" s="8" t="s">
        <v>33</v>
      </c>
      <c r="Q11" s="8">
        <v>64</v>
      </c>
      <c r="R11" s="8">
        <v>48</v>
      </c>
    </row>
    <row r="12" spans="1:21" ht="19.5" customHeight="1" x14ac:dyDescent="0.3">
      <c r="B12" s="50"/>
      <c r="C12" s="34"/>
      <c r="D12" s="65"/>
      <c r="E12" s="39"/>
      <c r="F12" s="42"/>
      <c r="G12" s="34"/>
      <c r="H12" s="10">
        <v>6</v>
      </c>
      <c r="I12" s="11" t="s">
        <v>26</v>
      </c>
      <c r="J12" s="12">
        <f>H12*$G$9</f>
        <v>96</v>
      </c>
      <c r="L12" s="8">
        <v>5130005</v>
      </c>
      <c r="M12" s="3" t="s">
        <v>1</v>
      </c>
      <c r="N12" s="8">
        <v>40</v>
      </c>
      <c r="O12" s="8">
        <v>3.05</v>
      </c>
      <c r="P12" s="8" t="s">
        <v>33</v>
      </c>
      <c r="Q12" s="8">
        <v>64</v>
      </c>
      <c r="R12" s="8">
        <v>48</v>
      </c>
    </row>
    <row r="13" spans="1:21" ht="19.5" customHeight="1" x14ac:dyDescent="0.3">
      <c r="B13" s="51"/>
      <c r="C13" s="34"/>
      <c r="D13" s="66"/>
      <c r="E13" s="40"/>
      <c r="F13" s="43"/>
      <c r="G13" s="35"/>
      <c r="H13" s="30">
        <v>1</v>
      </c>
      <c r="I13" s="22" t="s">
        <v>45</v>
      </c>
      <c r="J13" s="23">
        <f>N11*Q11</f>
        <v>1024</v>
      </c>
      <c r="L13" s="8">
        <v>5150001</v>
      </c>
      <c r="M13" s="3" t="s">
        <v>2</v>
      </c>
      <c r="N13" s="8">
        <v>33</v>
      </c>
      <c r="O13" s="8">
        <v>8.16</v>
      </c>
      <c r="P13" s="8" t="s">
        <v>34</v>
      </c>
      <c r="Q13" s="8">
        <v>32</v>
      </c>
      <c r="R13" s="8">
        <v>24</v>
      </c>
    </row>
    <row r="14" spans="1:21" ht="19.5" customHeight="1" x14ac:dyDescent="0.3">
      <c r="B14" s="49">
        <v>2</v>
      </c>
      <c r="C14" s="34"/>
      <c r="D14" s="33"/>
      <c r="E14" s="38" t="s">
        <v>1</v>
      </c>
      <c r="F14" s="38" t="s">
        <v>14</v>
      </c>
      <c r="G14" s="33">
        <v>40</v>
      </c>
      <c r="H14" s="31" t="s">
        <v>32</v>
      </c>
      <c r="I14" s="32"/>
      <c r="J14" s="9" t="s">
        <v>27</v>
      </c>
      <c r="L14" s="8">
        <v>5150002</v>
      </c>
      <c r="M14" s="3" t="s">
        <v>3</v>
      </c>
      <c r="N14" s="8">
        <v>88</v>
      </c>
      <c r="O14" s="8">
        <v>6.64</v>
      </c>
      <c r="P14" s="8" t="s">
        <v>34</v>
      </c>
      <c r="Q14" s="8">
        <v>32</v>
      </c>
      <c r="R14" s="8">
        <v>24</v>
      </c>
    </row>
    <row r="15" spans="1:21" ht="19.5" customHeight="1" x14ac:dyDescent="0.3">
      <c r="B15" s="50"/>
      <c r="C15" s="34"/>
      <c r="D15" s="34"/>
      <c r="E15" s="39"/>
      <c r="F15" s="39"/>
      <c r="G15" s="34"/>
      <c r="H15" s="10">
        <v>1</v>
      </c>
      <c r="I15" s="11" t="s">
        <v>25</v>
      </c>
      <c r="J15" s="12">
        <f>H15*$G$14</f>
        <v>40</v>
      </c>
      <c r="L15" s="8">
        <v>5110001</v>
      </c>
      <c r="M15" s="3" t="s">
        <v>6</v>
      </c>
      <c r="N15" s="8">
        <v>500</v>
      </c>
      <c r="O15" s="8">
        <v>7.82</v>
      </c>
      <c r="P15" s="8" t="s">
        <v>34</v>
      </c>
      <c r="Q15" s="8">
        <v>32</v>
      </c>
      <c r="R15" s="8">
        <v>24</v>
      </c>
    </row>
    <row r="16" spans="1:21" ht="19.5" customHeight="1" x14ac:dyDescent="0.3">
      <c r="B16" s="50"/>
      <c r="C16" s="34"/>
      <c r="D16" s="34"/>
      <c r="E16" s="39"/>
      <c r="F16" s="39"/>
      <c r="G16" s="34"/>
      <c r="H16" s="10">
        <v>3</v>
      </c>
      <c r="I16" s="11" t="s">
        <v>26</v>
      </c>
      <c r="J16" s="12">
        <f>H16*$G$14</f>
        <v>120</v>
      </c>
      <c r="L16" s="8">
        <v>5110002</v>
      </c>
      <c r="M16" s="3" t="s">
        <v>7</v>
      </c>
      <c r="N16" s="8">
        <v>500</v>
      </c>
      <c r="O16" s="8">
        <v>7.63</v>
      </c>
      <c r="P16" s="8" t="s">
        <v>34</v>
      </c>
      <c r="Q16" s="8">
        <v>32</v>
      </c>
      <c r="R16" s="8">
        <v>24</v>
      </c>
    </row>
    <row r="17" spans="2:18" ht="19.5" customHeight="1" x14ac:dyDescent="0.3">
      <c r="B17" s="50"/>
      <c r="C17" s="34"/>
      <c r="D17" s="34"/>
      <c r="E17" s="39"/>
      <c r="F17" s="39"/>
      <c r="G17" s="34"/>
      <c r="H17" s="10">
        <v>6</v>
      </c>
      <c r="I17" s="11" t="s">
        <v>26</v>
      </c>
      <c r="J17" s="12">
        <f>H17*$G$14</f>
        <v>240</v>
      </c>
      <c r="L17" s="8">
        <v>5110003</v>
      </c>
      <c r="M17" s="3" t="s">
        <v>8</v>
      </c>
      <c r="N17" s="8">
        <v>45</v>
      </c>
      <c r="O17" s="8">
        <v>3.55</v>
      </c>
      <c r="P17" s="8" t="s">
        <v>33</v>
      </c>
      <c r="Q17" s="8">
        <v>64</v>
      </c>
      <c r="R17" s="8">
        <v>68</v>
      </c>
    </row>
    <row r="18" spans="2:18" ht="19.5" customHeight="1" x14ac:dyDescent="0.3">
      <c r="B18" s="51"/>
      <c r="C18" s="35"/>
      <c r="D18" s="35"/>
      <c r="E18" s="40"/>
      <c r="F18" s="40"/>
      <c r="G18" s="35"/>
      <c r="H18" s="30">
        <v>1</v>
      </c>
      <c r="I18" s="22" t="s">
        <v>45</v>
      </c>
      <c r="J18" s="14">
        <f>N12*Q12</f>
        <v>2560</v>
      </c>
      <c r="L18" s="8">
        <v>5210002</v>
      </c>
      <c r="M18" s="3" t="s">
        <v>10</v>
      </c>
      <c r="N18" s="8">
        <v>20</v>
      </c>
      <c r="O18" s="8">
        <v>4.2</v>
      </c>
      <c r="P18" s="8" t="s">
        <v>35</v>
      </c>
      <c r="Q18" s="8">
        <v>80</v>
      </c>
      <c r="R18" s="8">
        <v>64</v>
      </c>
    </row>
    <row r="19" spans="2:18" ht="19.5" customHeight="1" x14ac:dyDescent="0.3">
      <c r="B19" s="49">
        <v>3</v>
      </c>
      <c r="C19" s="33" t="s">
        <v>4</v>
      </c>
      <c r="D19" s="33"/>
      <c r="E19" s="38" t="s">
        <v>2</v>
      </c>
      <c r="F19" s="41" t="s">
        <v>29</v>
      </c>
      <c r="G19" s="33">
        <v>33</v>
      </c>
      <c r="H19" s="31" t="s">
        <v>32</v>
      </c>
      <c r="I19" s="32"/>
      <c r="J19" s="9" t="s">
        <v>27</v>
      </c>
      <c r="L19" s="8">
        <v>5210004</v>
      </c>
      <c r="M19" s="3" t="s">
        <v>11</v>
      </c>
      <c r="N19" s="8">
        <v>20</v>
      </c>
      <c r="O19" s="8">
        <v>4.2</v>
      </c>
      <c r="P19" s="8" t="s">
        <v>35</v>
      </c>
      <c r="Q19" s="8">
        <v>80</v>
      </c>
      <c r="R19" s="8">
        <v>64</v>
      </c>
    </row>
    <row r="20" spans="2:18" ht="19.5" customHeight="1" x14ac:dyDescent="0.3">
      <c r="B20" s="50"/>
      <c r="C20" s="34"/>
      <c r="D20" s="34"/>
      <c r="E20" s="39"/>
      <c r="F20" s="42"/>
      <c r="G20" s="34"/>
      <c r="H20" s="10">
        <v>1</v>
      </c>
      <c r="I20" s="11" t="s">
        <v>25</v>
      </c>
      <c r="J20" s="12">
        <f>H20*$G$19</f>
        <v>33</v>
      </c>
      <c r="L20" s="8">
        <v>5210003</v>
      </c>
      <c r="M20" s="3" t="s">
        <v>12</v>
      </c>
      <c r="N20" s="8">
        <v>20</v>
      </c>
      <c r="O20" s="8">
        <v>4.2</v>
      </c>
      <c r="P20" s="8" t="s">
        <v>35</v>
      </c>
      <c r="Q20" s="8">
        <v>80</v>
      </c>
      <c r="R20" s="8">
        <v>64</v>
      </c>
    </row>
    <row r="21" spans="2:18" ht="19.5" customHeight="1" x14ac:dyDescent="0.3">
      <c r="B21" s="50"/>
      <c r="C21" s="34"/>
      <c r="D21" s="34"/>
      <c r="E21" s="39"/>
      <c r="F21" s="42"/>
      <c r="G21" s="34"/>
      <c r="H21" s="10">
        <v>3</v>
      </c>
      <c r="I21" s="11" t="s">
        <v>26</v>
      </c>
      <c r="J21" s="12">
        <f>H21*$G$19</f>
        <v>99</v>
      </c>
    </row>
    <row r="22" spans="2:18" ht="19.5" customHeight="1" x14ac:dyDescent="0.3">
      <c r="B22" s="50"/>
      <c r="C22" s="34"/>
      <c r="D22" s="34"/>
      <c r="E22" s="39"/>
      <c r="F22" s="42"/>
      <c r="G22" s="34"/>
      <c r="H22" s="10">
        <v>6</v>
      </c>
      <c r="I22" s="11" t="s">
        <v>26</v>
      </c>
      <c r="J22" s="12">
        <f>H22*$G$19</f>
        <v>198</v>
      </c>
    </row>
    <row r="23" spans="2:18" ht="19.5" customHeight="1" x14ac:dyDescent="0.3">
      <c r="B23" s="51"/>
      <c r="C23" s="34"/>
      <c r="D23" s="35"/>
      <c r="E23" s="40"/>
      <c r="F23" s="43"/>
      <c r="G23" s="35"/>
      <c r="H23" s="30">
        <v>1</v>
      </c>
      <c r="I23" s="22" t="s">
        <v>45</v>
      </c>
      <c r="J23" s="23">
        <f>33*32</f>
        <v>1056</v>
      </c>
      <c r="L23" s="24"/>
      <c r="M23" s="25"/>
      <c r="N23" s="24"/>
      <c r="O23" s="24"/>
      <c r="P23" s="24"/>
      <c r="Q23" s="24"/>
      <c r="R23" s="24"/>
    </row>
    <row r="24" spans="2:18" ht="19.5" customHeight="1" x14ac:dyDescent="0.3">
      <c r="B24" s="33">
        <v>4</v>
      </c>
      <c r="C24" s="34"/>
      <c r="D24" s="33"/>
      <c r="E24" s="38" t="s">
        <v>3</v>
      </c>
      <c r="F24" s="38" t="s">
        <v>15</v>
      </c>
      <c r="G24" s="33">
        <v>88</v>
      </c>
      <c r="H24" s="31" t="s">
        <v>32</v>
      </c>
      <c r="I24" s="32"/>
      <c r="J24" s="9" t="s">
        <v>27</v>
      </c>
    </row>
    <row r="25" spans="2:18" ht="19.5" customHeight="1" x14ac:dyDescent="0.3">
      <c r="B25" s="34"/>
      <c r="C25" s="34"/>
      <c r="D25" s="34"/>
      <c r="E25" s="39"/>
      <c r="F25" s="39"/>
      <c r="G25" s="34"/>
      <c r="H25" s="10">
        <v>1</v>
      </c>
      <c r="I25" s="11" t="s">
        <v>25</v>
      </c>
      <c r="J25" s="12">
        <f>H25*$G$24</f>
        <v>88</v>
      </c>
    </row>
    <row r="26" spans="2:18" ht="19.5" customHeight="1" x14ac:dyDescent="0.3">
      <c r="B26" s="34"/>
      <c r="C26" s="34"/>
      <c r="D26" s="34"/>
      <c r="E26" s="39"/>
      <c r="F26" s="39"/>
      <c r="G26" s="34"/>
      <c r="H26" s="10">
        <v>3</v>
      </c>
      <c r="I26" s="11" t="s">
        <v>26</v>
      </c>
      <c r="J26" s="12">
        <f t="shared" ref="J26:J27" si="0">H26*$G$24</f>
        <v>264</v>
      </c>
    </row>
    <row r="27" spans="2:18" ht="19.5" customHeight="1" x14ac:dyDescent="0.3">
      <c r="B27" s="34"/>
      <c r="C27" s="34"/>
      <c r="D27" s="34"/>
      <c r="E27" s="39"/>
      <c r="F27" s="39"/>
      <c r="G27" s="34"/>
      <c r="H27" s="10">
        <v>6</v>
      </c>
      <c r="I27" s="11" t="s">
        <v>26</v>
      </c>
      <c r="J27" s="12">
        <f t="shared" si="0"/>
        <v>528</v>
      </c>
    </row>
    <row r="28" spans="2:18" ht="19.5" customHeight="1" x14ac:dyDescent="0.3">
      <c r="B28" s="35"/>
      <c r="C28" s="35"/>
      <c r="D28" s="35"/>
      <c r="E28" s="40"/>
      <c r="F28" s="40"/>
      <c r="G28" s="35"/>
      <c r="H28" s="30">
        <v>1</v>
      </c>
      <c r="I28" s="22" t="s">
        <v>45</v>
      </c>
      <c r="J28" s="23">
        <f>N14*Q14</f>
        <v>2816</v>
      </c>
    </row>
    <row r="29" spans="2:18" ht="19.5" customHeight="1" x14ac:dyDescent="0.3">
      <c r="B29" s="33">
        <v>5</v>
      </c>
      <c r="C29" s="33" t="s">
        <v>9</v>
      </c>
      <c r="D29" s="33"/>
      <c r="E29" s="38" t="s">
        <v>6</v>
      </c>
      <c r="F29" s="41" t="s">
        <v>30</v>
      </c>
      <c r="G29" s="33">
        <v>500</v>
      </c>
      <c r="H29" s="31" t="s">
        <v>32</v>
      </c>
      <c r="I29" s="32"/>
      <c r="J29" s="9" t="s">
        <v>27</v>
      </c>
    </row>
    <row r="30" spans="2:18" ht="19.5" customHeight="1" x14ac:dyDescent="0.3">
      <c r="B30" s="34"/>
      <c r="C30" s="34"/>
      <c r="D30" s="34"/>
      <c r="E30" s="39"/>
      <c r="F30" s="42"/>
      <c r="G30" s="34"/>
      <c r="H30" s="10">
        <v>1</v>
      </c>
      <c r="I30" s="11" t="s">
        <v>25</v>
      </c>
      <c r="J30" s="12">
        <f t="shared" ref="J30:J31" si="1">H30*$G$29</f>
        <v>500</v>
      </c>
      <c r="L30" s="24"/>
      <c r="M30" s="25"/>
      <c r="N30" s="24"/>
      <c r="O30" s="24"/>
      <c r="P30" s="24"/>
      <c r="Q30" s="24"/>
      <c r="R30" s="24"/>
    </row>
    <row r="31" spans="2:18" ht="19.5" customHeight="1" x14ac:dyDescent="0.3">
      <c r="B31" s="34"/>
      <c r="C31" s="34"/>
      <c r="D31" s="34"/>
      <c r="E31" s="39"/>
      <c r="F31" s="42"/>
      <c r="G31" s="34"/>
      <c r="H31" s="10">
        <v>2</v>
      </c>
      <c r="I31" s="11" t="s">
        <v>26</v>
      </c>
      <c r="J31" s="12">
        <f t="shared" si="1"/>
        <v>1000</v>
      </c>
      <c r="L31" s="24"/>
      <c r="M31" s="25"/>
      <c r="N31" s="24"/>
      <c r="O31" s="24"/>
      <c r="P31" s="24"/>
      <c r="Q31" s="24"/>
      <c r="R31" s="24"/>
    </row>
    <row r="32" spans="2:18" ht="19.5" customHeight="1" x14ac:dyDescent="0.3">
      <c r="B32" s="35"/>
      <c r="C32" s="34"/>
      <c r="D32" s="35"/>
      <c r="E32" s="40"/>
      <c r="F32" s="43"/>
      <c r="G32" s="35"/>
      <c r="H32" s="30">
        <v>1</v>
      </c>
      <c r="I32" s="22" t="s">
        <v>45</v>
      </c>
      <c r="J32" s="23">
        <f>500*32</f>
        <v>16000</v>
      </c>
      <c r="L32" s="24"/>
      <c r="M32" s="25"/>
      <c r="N32" s="24"/>
      <c r="O32" s="24"/>
      <c r="P32" s="24"/>
      <c r="Q32" s="24"/>
      <c r="R32" s="24"/>
    </row>
    <row r="33" spans="2:18" ht="19.5" customHeight="1" x14ac:dyDescent="0.3">
      <c r="B33" s="33">
        <v>6</v>
      </c>
      <c r="C33" s="34"/>
      <c r="D33" s="33"/>
      <c r="E33" s="38" t="s">
        <v>7</v>
      </c>
      <c r="F33" s="38" t="s">
        <v>16</v>
      </c>
      <c r="G33" s="33">
        <v>500</v>
      </c>
      <c r="H33" s="31" t="s">
        <v>32</v>
      </c>
      <c r="I33" s="32"/>
      <c r="J33" s="9" t="s">
        <v>27</v>
      </c>
      <c r="L33" s="24"/>
      <c r="M33" s="25"/>
      <c r="N33" s="24"/>
      <c r="O33" s="24"/>
      <c r="P33" s="24"/>
      <c r="Q33" s="24"/>
      <c r="R33" s="24"/>
    </row>
    <row r="34" spans="2:18" ht="19.5" customHeight="1" x14ac:dyDescent="0.3">
      <c r="B34" s="34"/>
      <c r="C34" s="34"/>
      <c r="D34" s="34"/>
      <c r="E34" s="39"/>
      <c r="F34" s="39"/>
      <c r="G34" s="34"/>
      <c r="H34" s="10">
        <v>1</v>
      </c>
      <c r="I34" s="11" t="s">
        <v>25</v>
      </c>
      <c r="J34" s="12">
        <f t="shared" ref="J34:J35" si="2">H34*$G$33</f>
        <v>500</v>
      </c>
      <c r="L34" s="24"/>
      <c r="M34" s="25"/>
      <c r="N34" s="24"/>
      <c r="O34" s="24"/>
      <c r="P34" s="24"/>
      <c r="Q34" s="24"/>
      <c r="R34" s="24"/>
    </row>
    <row r="35" spans="2:18" ht="19.5" customHeight="1" x14ac:dyDescent="0.3">
      <c r="B35" s="34"/>
      <c r="C35" s="34"/>
      <c r="D35" s="34"/>
      <c r="E35" s="39"/>
      <c r="F35" s="39"/>
      <c r="G35" s="34"/>
      <c r="H35" s="10">
        <v>2</v>
      </c>
      <c r="I35" s="11" t="s">
        <v>26</v>
      </c>
      <c r="J35" s="12">
        <f t="shared" si="2"/>
        <v>1000</v>
      </c>
    </row>
    <row r="36" spans="2:18" ht="19.5" customHeight="1" x14ac:dyDescent="0.3">
      <c r="B36" s="35"/>
      <c r="C36" s="34"/>
      <c r="D36" s="35"/>
      <c r="E36" s="40"/>
      <c r="F36" s="40"/>
      <c r="G36" s="35"/>
      <c r="H36" s="30">
        <v>1</v>
      </c>
      <c r="I36" s="22" t="s">
        <v>45</v>
      </c>
      <c r="J36" s="23">
        <f>500*32</f>
        <v>16000</v>
      </c>
    </row>
    <row r="37" spans="2:18" ht="19.5" customHeight="1" x14ac:dyDescent="0.3">
      <c r="B37" s="33">
        <v>7</v>
      </c>
      <c r="C37" s="34"/>
      <c r="D37" s="33"/>
      <c r="E37" s="38" t="s">
        <v>8</v>
      </c>
      <c r="F37" s="38" t="s">
        <v>17</v>
      </c>
      <c r="G37" s="33">
        <v>45</v>
      </c>
      <c r="H37" s="31" t="s">
        <v>32</v>
      </c>
      <c r="I37" s="32"/>
      <c r="J37" s="9" t="s">
        <v>27</v>
      </c>
    </row>
    <row r="38" spans="2:18" ht="19.5" customHeight="1" x14ac:dyDescent="0.3">
      <c r="B38" s="34"/>
      <c r="C38" s="34"/>
      <c r="D38" s="34"/>
      <c r="E38" s="39"/>
      <c r="F38" s="39"/>
      <c r="G38" s="34"/>
      <c r="H38" s="10">
        <v>1</v>
      </c>
      <c r="I38" s="11" t="s">
        <v>25</v>
      </c>
      <c r="J38" s="12">
        <f>H38*$G$37</f>
        <v>45</v>
      </c>
    </row>
    <row r="39" spans="2:18" ht="19.5" customHeight="1" x14ac:dyDescent="0.3">
      <c r="B39" s="34"/>
      <c r="C39" s="34"/>
      <c r="D39" s="34"/>
      <c r="E39" s="39"/>
      <c r="F39" s="39"/>
      <c r="G39" s="34"/>
      <c r="H39" s="10">
        <v>3</v>
      </c>
      <c r="I39" s="11" t="s">
        <v>25</v>
      </c>
      <c r="J39" s="12">
        <f>H39*$G$37</f>
        <v>135</v>
      </c>
    </row>
    <row r="40" spans="2:18" ht="19.5" customHeight="1" x14ac:dyDescent="0.3">
      <c r="B40" s="34"/>
      <c r="C40" s="34"/>
      <c r="D40" s="34"/>
      <c r="E40" s="39"/>
      <c r="F40" s="39"/>
      <c r="G40" s="34"/>
      <c r="H40" s="10">
        <v>6</v>
      </c>
      <c r="I40" s="11" t="s">
        <v>26</v>
      </c>
      <c r="J40" s="12">
        <f>H40*$G$37</f>
        <v>270</v>
      </c>
    </row>
    <row r="41" spans="2:18" ht="19.5" customHeight="1" x14ac:dyDescent="0.3">
      <c r="B41" s="35"/>
      <c r="C41" s="35"/>
      <c r="D41" s="35"/>
      <c r="E41" s="40"/>
      <c r="F41" s="40"/>
      <c r="G41" s="35"/>
      <c r="H41" s="30">
        <v>1</v>
      </c>
      <c r="I41" s="22" t="s">
        <v>45</v>
      </c>
      <c r="J41" s="23">
        <f>45*64</f>
        <v>2880</v>
      </c>
    </row>
    <row r="42" spans="2:18" ht="19.5" customHeight="1" x14ac:dyDescent="0.3">
      <c r="B42" s="36">
        <v>8</v>
      </c>
      <c r="C42" s="36" t="s">
        <v>13</v>
      </c>
      <c r="D42" s="36"/>
      <c r="E42" s="67" t="s">
        <v>10</v>
      </c>
      <c r="F42" s="67" t="s">
        <v>18</v>
      </c>
      <c r="G42" s="36">
        <v>20</v>
      </c>
      <c r="H42" s="31" t="s">
        <v>32</v>
      </c>
      <c r="I42" s="32"/>
      <c r="J42" s="9" t="s">
        <v>27</v>
      </c>
    </row>
    <row r="43" spans="2:18" ht="19.5" customHeight="1" x14ac:dyDescent="0.3">
      <c r="B43" s="36"/>
      <c r="C43" s="36"/>
      <c r="D43" s="36"/>
      <c r="E43" s="67"/>
      <c r="F43" s="67"/>
      <c r="G43" s="36"/>
      <c r="H43" s="10">
        <v>1</v>
      </c>
      <c r="I43" s="11" t="s">
        <v>25</v>
      </c>
      <c r="J43" s="12">
        <f>H43*$G$42</f>
        <v>20</v>
      </c>
    </row>
    <row r="44" spans="2:18" ht="19.5" customHeight="1" x14ac:dyDescent="0.3">
      <c r="B44" s="36"/>
      <c r="C44" s="36"/>
      <c r="D44" s="36"/>
      <c r="E44" s="67"/>
      <c r="F44" s="67"/>
      <c r="G44" s="36"/>
      <c r="H44" s="10">
        <v>3</v>
      </c>
      <c r="I44" s="11" t="s">
        <v>25</v>
      </c>
      <c r="J44" s="12">
        <f t="shared" ref="J44:J45" si="3">H44*$G$42</f>
        <v>60</v>
      </c>
    </row>
    <row r="45" spans="2:18" ht="19.5" customHeight="1" x14ac:dyDescent="0.3">
      <c r="B45" s="36"/>
      <c r="C45" s="36"/>
      <c r="D45" s="36"/>
      <c r="E45" s="67"/>
      <c r="F45" s="67"/>
      <c r="G45" s="36"/>
      <c r="H45" s="10">
        <v>6</v>
      </c>
      <c r="I45" s="11" t="s">
        <v>26</v>
      </c>
      <c r="J45" s="12">
        <f t="shared" si="3"/>
        <v>120</v>
      </c>
    </row>
    <row r="46" spans="2:18" ht="19.5" customHeight="1" x14ac:dyDescent="0.3">
      <c r="B46" s="36"/>
      <c r="C46" s="36"/>
      <c r="D46" s="36"/>
      <c r="E46" s="67"/>
      <c r="F46" s="67"/>
      <c r="G46" s="36"/>
      <c r="H46" s="30">
        <v>1</v>
      </c>
      <c r="I46" s="22" t="s">
        <v>45</v>
      </c>
      <c r="J46" s="23">
        <f>20*80</f>
        <v>1600</v>
      </c>
    </row>
    <row r="47" spans="2:18" ht="19.5" customHeight="1" x14ac:dyDescent="0.3">
      <c r="B47" s="36">
        <v>9</v>
      </c>
      <c r="C47" s="36"/>
      <c r="D47" s="36"/>
      <c r="E47" s="67" t="s">
        <v>11</v>
      </c>
      <c r="F47" s="67" t="s">
        <v>18</v>
      </c>
      <c r="G47" s="36">
        <v>20</v>
      </c>
      <c r="H47" s="31" t="s">
        <v>32</v>
      </c>
      <c r="I47" s="32"/>
      <c r="J47" s="9" t="s">
        <v>27</v>
      </c>
    </row>
    <row r="48" spans="2:18" ht="19.5" customHeight="1" x14ac:dyDescent="0.3">
      <c r="B48" s="36"/>
      <c r="C48" s="36"/>
      <c r="D48" s="36"/>
      <c r="E48" s="67"/>
      <c r="F48" s="67"/>
      <c r="G48" s="36"/>
      <c r="H48" s="10">
        <v>1</v>
      </c>
      <c r="I48" s="11" t="s">
        <v>25</v>
      </c>
      <c r="J48" s="12">
        <f>H48*$G$42</f>
        <v>20</v>
      </c>
    </row>
    <row r="49" spans="2:10" ht="19.5" customHeight="1" x14ac:dyDescent="0.3">
      <c r="B49" s="36"/>
      <c r="C49" s="36"/>
      <c r="D49" s="36"/>
      <c r="E49" s="67"/>
      <c r="F49" s="67"/>
      <c r="G49" s="36"/>
      <c r="H49" s="10">
        <v>3</v>
      </c>
      <c r="I49" s="11" t="s">
        <v>25</v>
      </c>
      <c r="J49" s="12">
        <f t="shared" ref="J49:J50" si="4">H49*$G$42</f>
        <v>60</v>
      </c>
    </row>
    <row r="50" spans="2:10" ht="19.5" customHeight="1" x14ac:dyDescent="0.3">
      <c r="B50" s="36"/>
      <c r="C50" s="36"/>
      <c r="D50" s="36"/>
      <c r="E50" s="67"/>
      <c r="F50" s="67"/>
      <c r="G50" s="36"/>
      <c r="H50" s="10">
        <v>6</v>
      </c>
      <c r="I50" s="11" t="s">
        <v>26</v>
      </c>
      <c r="J50" s="12">
        <f t="shared" si="4"/>
        <v>120</v>
      </c>
    </row>
    <row r="51" spans="2:10" ht="19.5" customHeight="1" x14ac:dyDescent="0.3">
      <c r="B51" s="36"/>
      <c r="C51" s="36"/>
      <c r="D51" s="36"/>
      <c r="E51" s="67"/>
      <c r="F51" s="67"/>
      <c r="G51" s="36"/>
      <c r="H51" s="30">
        <v>1</v>
      </c>
      <c r="I51" s="22" t="s">
        <v>45</v>
      </c>
      <c r="J51" s="23">
        <f>20*80</f>
        <v>1600</v>
      </c>
    </row>
    <row r="52" spans="2:10" ht="19.5" customHeight="1" x14ac:dyDescent="0.3">
      <c r="B52" s="36">
        <v>10</v>
      </c>
      <c r="C52" s="36"/>
      <c r="D52" s="36"/>
      <c r="E52" s="67" t="s">
        <v>12</v>
      </c>
      <c r="F52" s="37" t="s">
        <v>18</v>
      </c>
      <c r="G52" s="36">
        <v>20</v>
      </c>
      <c r="H52" s="33" t="s">
        <v>32</v>
      </c>
      <c r="I52" s="33"/>
      <c r="J52" s="9" t="s">
        <v>27</v>
      </c>
    </row>
    <row r="53" spans="2:10" ht="19.5" customHeight="1" x14ac:dyDescent="0.3">
      <c r="B53" s="36"/>
      <c r="C53" s="36"/>
      <c r="D53" s="36"/>
      <c r="E53" s="67"/>
      <c r="F53" s="37"/>
      <c r="G53" s="36"/>
      <c r="H53" s="10">
        <v>1</v>
      </c>
      <c r="I53" s="11" t="s">
        <v>25</v>
      </c>
      <c r="J53" s="12">
        <f>H53*$G$42</f>
        <v>20</v>
      </c>
    </row>
    <row r="54" spans="2:10" ht="19.5" customHeight="1" x14ac:dyDescent="0.3">
      <c r="B54" s="36"/>
      <c r="C54" s="36"/>
      <c r="D54" s="36"/>
      <c r="E54" s="67"/>
      <c r="F54" s="37"/>
      <c r="G54" s="36"/>
      <c r="H54" s="10">
        <v>3</v>
      </c>
      <c r="I54" s="11" t="s">
        <v>25</v>
      </c>
      <c r="J54" s="12">
        <f t="shared" ref="J54:J55" si="5">H54*$G$42</f>
        <v>60</v>
      </c>
    </row>
    <row r="55" spans="2:10" ht="19.5" customHeight="1" x14ac:dyDescent="0.3">
      <c r="B55" s="36"/>
      <c r="C55" s="36"/>
      <c r="D55" s="36"/>
      <c r="E55" s="67"/>
      <c r="F55" s="37"/>
      <c r="G55" s="36"/>
      <c r="H55" s="10">
        <v>6</v>
      </c>
      <c r="I55" s="11" t="s">
        <v>26</v>
      </c>
      <c r="J55" s="12">
        <f t="shared" si="5"/>
        <v>120</v>
      </c>
    </row>
    <row r="56" spans="2:10" ht="19.5" customHeight="1" x14ac:dyDescent="0.3">
      <c r="B56" s="36"/>
      <c r="C56" s="36"/>
      <c r="D56" s="36"/>
      <c r="E56" s="67"/>
      <c r="F56" s="37"/>
      <c r="G56" s="36"/>
      <c r="H56" s="30">
        <v>1</v>
      </c>
      <c r="I56" s="13" t="s">
        <v>45</v>
      </c>
      <c r="J56" s="14">
        <f>20*80</f>
        <v>1600</v>
      </c>
    </row>
    <row r="57" spans="2:10" ht="42.75" customHeight="1" x14ac:dyDescent="0.3">
      <c r="B57" s="24"/>
      <c r="C57" s="24"/>
      <c r="D57" s="24"/>
      <c r="E57" s="25"/>
      <c r="F57" s="25"/>
      <c r="G57" s="27"/>
      <c r="H57" s="28"/>
      <c r="I57" s="27"/>
      <c r="J57" s="29"/>
    </row>
    <row r="58" spans="2:10" ht="19.5" customHeight="1" x14ac:dyDescent="0.3">
      <c r="D58" s="58" t="s">
        <v>47</v>
      </c>
      <c r="E58" s="58"/>
      <c r="F58" s="58"/>
      <c r="G58" s="58"/>
      <c r="H58" s="58"/>
      <c r="I58" s="58"/>
      <c r="J58" s="58"/>
    </row>
    <row r="59" spans="2:10" ht="20.25" customHeight="1" x14ac:dyDescent="0.3">
      <c r="D59" s="59" t="s">
        <v>48</v>
      </c>
      <c r="E59" s="60" t="s">
        <v>49</v>
      </c>
      <c r="F59" s="62" t="s">
        <v>50</v>
      </c>
      <c r="G59" s="62" t="s">
        <v>51</v>
      </c>
      <c r="H59" s="62" t="s">
        <v>52</v>
      </c>
      <c r="I59" s="63" t="s">
        <v>53</v>
      </c>
      <c r="J59" s="59"/>
    </row>
    <row r="60" spans="2:10" ht="20.25" customHeight="1" x14ac:dyDescent="0.3">
      <c r="D60" s="59"/>
      <c r="E60" s="61"/>
      <c r="F60" s="61"/>
      <c r="G60" s="61"/>
      <c r="H60" s="61"/>
      <c r="I60" s="26" t="s">
        <v>36</v>
      </c>
      <c r="J60" s="26" t="s">
        <v>37</v>
      </c>
    </row>
    <row r="61" spans="2:10" ht="30" customHeight="1" x14ac:dyDescent="0.3">
      <c r="D61" s="8">
        <v>5130004</v>
      </c>
      <c r="E61" s="3" t="s">
        <v>0</v>
      </c>
      <c r="F61" s="8">
        <v>16</v>
      </c>
      <c r="G61" s="8" t="s">
        <v>33</v>
      </c>
      <c r="H61" s="8">
        <v>3.93</v>
      </c>
      <c r="I61" s="8">
        <v>64</v>
      </c>
      <c r="J61" s="8">
        <v>48</v>
      </c>
    </row>
    <row r="62" spans="2:10" ht="30" customHeight="1" x14ac:dyDescent="0.3">
      <c r="D62" s="8">
        <v>5130005</v>
      </c>
      <c r="E62" s="3" t="s">
        <v>1</v>
      </c>
      <c r="F62" s="8">
        <v>40</v>
      </c>
      <c r="G62" s="8" t="s">
        <v>33</v>
      </c>
      <c r="H62" s="8">
        <v>3.05</v>
      </c>
      <c r="I62" s="8">
        <v>64</v>
      </c>
      <c r="J62" s="8">
        <v>48</v>
      </c>
    </row>
    <row r="63" spans="2:10" ht="30" customHeight="1" x14ac:dyDescent="0.3">
      <c r="D63" s="8">
        <v>5150001</v>
      </c>
      <c r="E63" s="3" t="s">
        <v>2</v>
      </c>
      <c r="F63" s="8">
        <v>33</v>
      </c>
      <c r="G63" s="8" t="s">
        <v>34</v>
      </c>
      <c r="H63" s="8">
        <v>8.16</v>
      </c>
      <c r="I63" s="8">
        <v>32</v>
      </c>
      <c r="J63" s="8">
        <v>24</v>
      </c>
    </row>
    <row r="64" spans="2:10" ht="30" customHeight="1" x14ac:dyDescent="0.3">
      <c r="D64" s="8">
        <v>5150002</v>
      </c>
      <c r="E64" s="3" t="s">
        <v>3</v>
      </c>
      <c r="F64" s="8">
        <v>88</v>
      </c>
      <c r="G64" s="8" t="s">
        <v>34</v>
      </c>
      <c r="H64" s="8">
        <v>6.64</v>
      </c>
      <c r="I64" s="8">
        <v>32</v>
      </c>
      <c r="J64" s="8">
        <v>24</v>
      </c>
    </row>
    <row r="65" spans="4:10" ht="30" customHeight="1" x14ac:dyDescent="0.3">
      <c r="D65" s="8">
        <v>5110001</v>
      </c>
      <c r="E65" s="3" t="s">
        <v>6</v>
      </c>
      <c r="F65" s="8">
        <v>500</v>
      </c>
      <c r="G65" s="8" t="s">
        <v>34</v>
      </c>
      <c r="H65" s="8">
        <v>7.82</v>
      </c>
      <c r="I65" s="8">
        <v>32</v>
      </c>
      <c r="J65" s="8">
        <v>24</v>
      </c>
    </row>
    <row r="66" spans="4:10" ht="30" customHeight="1" x14ac:dyDescent="0.3">
      <c r="D66" s="8">
        <v>5110002</v>
      </c>
      <c r="E66" s="3" t="s">
        <v>7</v>
      </c>
      <c r="F66" s="8">
        <v>500</v>
      </c>
      <c r="G66" s="8" t="s">
        <v>34</v>
      </c>
      <c r="H66" s="8">
        <v>7.63</v>
      </c>
      <c r="I66" s="8">
        <v>32</v>
      </c>
      <c r="J66" s="8">
        <v>24</v>
      </c>
    </row>
    <row r="67" spans="4:10" ht="30" customHeight="1" x14ac:dyDescent="0.3">
      <c r="D67" s="8">
        <v>5110003</v>
      </c>
      <c r="E67" s="3" t="s">
        <v>8</v>
      </c>
      <c r="F67" s="8">
        <v>45</v>
      </c>
      <c r="G67" s="8" t="s">
        <v>33</v>
      </c>
      <c r="H67" s="8">
        <v>3.55</v>
      </c>
      <c r="I67" s="8">
        <v>64</v>
      </c>
      <c r="J67" s="8">
        <v>68</v>
      </c>
    </row>
    <row r="68" spans="4:10" ht="30" customHeight="1" x14ac:dyDescent="0.3">
      <c r="D68" s="8">
        <v>5210002</v>
      </c>
      <c r="E68" s="3" t="s">
        <v>10</v>
      </c>
      <c r="F68" s="8">
        <v>20</v>
      </c>
      <c r="G68" s="8" t="s">
        <v>35</v>
      </c>
      <c r="H68" s="8">
        <v>4.2</v>
      </c>
      <c r="I68" s="8">
        <v>80</v>
      </c>
      <c r="J68" s="8">
        <v>64</v>
      </c>
    </row>
    <row r="69" spans="4:10" ht="30" customHeight="1" x14ac:dyDescent="0.3">
      <c r="D69" s="8">
        <v>5210004</v>
      </c>
      <c r="E69" s="3" t="s">
        <v>11</v>
      </c>
      <c r="F69" s="8">
        <v>20</v>
      </c>
      <c r="G69" s="8" t="s">
        <v>35</v>
      </c>
      <c r="H69" s="8">
        <v>4.2</v>
      </c>
      <c r="I69" s="8">
        <v>80</v>
      </c>
      <c r="J69" s="8">
        <v>64</v>
      </c>
    </row>
    <row r="70" spans="4:10" ht="30" customHeight="1" x14ac:dyDescent="0.3">
      <c r="D70" s="8">
        <v>5210003</v>
      </c>
      <c r="E70" s="3" t="s">
        <v>12</v>
      </c>
      <c r="F70" s="8">
        <v>20</v>
      </c>
      <c r="G70" s="8" t="s">
        <v>35</v>
      </c>
      <c r="H70" s="8">
        <v>4.2</v>
      </c>
      <c r="I70" s="8">
        <v>80</v>
      </c>
      <c r="J70" s="8">
        <v>64</v>
      </c>
    </row>
  </sheetData>
  <mergeCells count="84">
    <mergeCell ref="H24:I24"/>
    <mergeCell ref="G24:G28"/>
    <mergeCell ref="B29:B32"/>
    <mergeCell ref="E52:E56"/>
    <mergeCell ref="D52:D56"/>
    <mergeCell ref="C42:C56"/>
    <mergeCell ref="B42:B46"/>
    <mergeCell ref="B47:B51"/>
    <mergeCell ref="B52:B56"/>
    <mergeCell ref="E42:E46"/>
    <mergeCell ref="D42:D46"/>
    <mergeCell ref="D47:D51"/>
    <mergeCell ref="E47:E51"/>
    <mergeCell ref="B37:B41"/>
    <mergeCell ref="C29:C41"/>
    <mergeCell ref="D37:D41"/>
    <mergeCell ref="F37:F41"/>
    <mergeCell ref="G37:G41"/>
    <mergeCell ref="E37:E41"/>
    <mergeCell ref="F33:F36"/>
    <mergeCell ref="F29:F32"/>
    <mergeCell ref="G29:G32"/>
    <mergeCell ref="B33:B36"/>
    <mergeCell ref="E29:E32"/>
    <mergeCell ref="E33:E36"/>
    <mergeCell ref="D33:D36"/>
    <mergeCell ref="D29:D32"/>
    <mergeCell ref="B19:B23"/>
    <mergeCell ref="B14:B18"/>
    <mergeCell ref="B24:B28"/>
    <mergeCell ref="C19:C28"/>
    <mergeCell ref="D24:D28"/>
    <mergeCell ref="D14:D18"/>
    <mergeCell ref="C9:C18"/>
    <mergeCell ref="D19:D23"/>
    <mergeCell ref="D9:D13"/>
    <mergeCell ref="D59:D60"/>
    <mergeCell ref="E59:E60"/>
    <mergeCell ref="F59:F60"/>
    <mergeCell ref="G59:G60"/>
    <mergeCell ref="D58:J58"/>
    <mergeCell ref="H59:H60"/>
    <mergeCell ref="I59:J59"/>
    <mergeCell ref="T2:U2"/>
    <mergeCell ref="T3:U3"/>
    <mergeCell ref="Q9:R9"/>
    <mergeCell ref="L9:L10"/>
    <mergeCell ref="M9:M10"/>
    <mergeCell ref="N9:N10"/>
    <mergeCell ref="O9:O10"/>
    <mergeCell ref="P9:P10"/>
    <mergeCell ref="L8:R8"/>
    <mergeCell ref="B6:C6"/>
    <mergeCell ref="B7:C7"/>
    <mergeCell ref="H8:I8"/>
    <mergeCell ref="D8:E8"/>
    <mergeCell ref="H9:I9"/>
    <mergeCell ref="E9:E13"/>
    <mergeCell ref="F9:F13"/>
    <mergeCell ref="G9:G13"/>
    <mergeCell ref="B9:B13"/>
    <mergeCell ref="E24:E28"/>
    <mergeCell ref="F24:F28"/>
    <mergeCell ref="E19:E23"/>
    <mergeCell ref="F19:F23"/>
    <mergeCell ref="F14:F18"/>
    <mergeCell ref="H14:I14"/>
    <mergeCell ref="E14:E18"/>
    <mergeCell ref="G14:G18"/>
    <mergeCell ref="H19:I19"/>
    <mergeCell ref="G19:G23"/>
    <mergeCell ref="H47:I47"/>
    <mergeCell ref="H52:I52"/>
    <mergeCell ref="G42:G46"/>
    <mergeCell ref="G47:G51"/>
    <mergeCell ref="F52:F56"/>
    <mergeCell ref="G52:G56"/>
    <mergeCell ref="F47:F51"/>
    <mergeCell ref="F42:F46"/>
    <mergeCell ref="H29:I29"/>
    <mergeCell ref="H33:I33"/>
    <mergeCell ref="H37:I37"/>
    <mergeCell ref="G33:G36"/>
    <mergeCell ref="H42:I42"/>
  </mergeCells>
  <phoneticPr fontId="2" type="noConversion"/>
  <pageMargins left="0.7" right="0.7" top="0.75" bottom="0.75" header="0.3" footer="0.3"/>
  <pageSetup paperSize="9" scale="44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주식회사스몰랩</dc:creator>
  <cp:lastModifiedBy>RICH</cp:lastModifiedBy>
  <cp:lastPrinted>2023-02-26T23:52:18Z</cp:lastPrinted>
  <dcterms:created xsi:type="dcterms:W3CDTF">2022-10-14T01:49:25Z</dcterms:created>
  <dcterms:modified xsi:type="dcterms:W3CDTF">2026-02-25T07:17:05Z</dcterms:modified>
</cp:coreProperties>
</file>